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8310" windowHeight="7980"/>
  </bookViews>
  <sheets>
    <sheet name="SUBANEXO XI" sheetId="1" r:id="rId1"/>
  </sheets>
  <definedNames>
    <definedName name="A">#REF!</definedName>
  </definedNames>
  <calcPr calcId="145621"/>
</workbook>
</file>

<file path=xl/calcChain.xml><?xml version="1.0" encoding="utf-8"?>
<calcChain xmlns="http://schemas.openxmlformats.org/spreadsheetml/2006/main">
  <c r="C97" i="1" l="1"/>
  <c r="C90" i="1"/>
  <c r="C204" i="1" l="1"/>
  <c r="C203" i="1"/>
  <c r="D195" i="1"/>
  <c r="C205" i="1" l="1"/>
  <c r="C206" i="1" s="1"/>
  <c r="C254" i="1"/>
  <c r="C253" i="1"/>
  <c r="C252" i="1"/>
  <c r="C63" i="1"/>
  <c r="C267" i="1"/>
  <c r="C263" i="1"/>
  <c r="C109" i="1"/>
  <c r="C75" i="1"/>
  <c r="C145" i="1" s="1"/>
  <c r="C112" i="1"/>
  <c r="D121" i="1" l="1"/>
  <c r="D94" i="1"/>
  <c r="C256" i="1"/>
  <c r="D88" i="1"/>
  <c r="D82" i="1"/>
  <c r="D108" i="1"/>
  <c r="C144" i="1"/>
  <c r="D125" i="1"/>
  <c r="D113" i="1"/>
  <c r="D120" i="1"/>
  <c r="D95" i="1"/>
  <c r="D96" i="1" s="1"/>
  <c r="D110" i="1"/>
  <c r="D83" i="1"/>
  <c r="D85" i="1"/>
  <c r="D103" i="1"/>
  <c r="D97" i="1"/>
  <c r="D86" i="1"/>
  <c r="D84" i="1"/>
  <c r="D90" i="1"/>
  <c r="C132" i="1" s="1"/>
  <c r="C262" i="1"/>
  <c r="D119" i="1"/>
  <c r="D89" i="1"/>
  <c r="D118" i="1"/>
  <c r="D111" i="1"/>
  <c r="D102" i="1"/>
  <c r="C114" i="1"/>
  <c r="D112" i="1"/>
  <c r="D87" i="1"/>
  <c r="D122" i="1"/>
  <c r="D109" i="1"/>
  <c r="D98" i="1" l="1"/>
  <c r="C133" i="1" s="1"/>
  <c r="D104" i="1"/>
  <c r="C134" i="1" s="1"/>
  <c r="D114" i="1"/>
  <c r="C135" i="1" s="1"/>
  <c r="D124" i="1"/>
  <c r="D126" i="1" s="1"/>
  <c r="C136" i="1" s="1"/>
  <c r="C138" i="1" l="1"/>
  <c r="C146" i="1" s="1"/>
  <c r="C147" i="1" s="1"/>
  <c r="C148" i="1" l="1"/>
  <c r="D150" i="1" s="1"/>
</calcChain>
</file>

<file path=xl/sharedStrings.xml><?xml version="1.0" encoding="utf-8"?>
<sst xmlns="http://schemas.openxmlformats.org/spreadsheetml/2006/main" count="447" uniqueCount="278">
  <si>
    <t>I</t>
  </si>
  <si>
    <t>Composição da Remuneração</t>
  </si>
  <si>
    <t>Valor (R$)</t>
  </si>
  <si>
    <t>A</t>
  </si>
  <si>
    <t>Salário Base</t>
  </si>
  <si>
    <t>B</t>
  </si>
  <si>
    <t>C</t>
  </si>
  <si>
    <t>Adicional de insalubridade</t>
  </si>
  <si>
    <t>D</t>
  </si>
  <si>
    <t>Adicional noturno</t>
  </si>
  <si>
    <t>E</t>
  </si>
  <si>
    <t>F</t>
  </si>
  <si>
    <t>G</t>
  </si>
  <si>
    <t>H</t>
  </si>
  <si>
    <t>Outros (especificar)</t>
  </si>
  <si>
    <t>Total da Remuneração</t>
  </si>
  <si>
    <t>II</t>
  </si>
  <si>
    <t>Benefícios Mensais e Diários</t>
  </si>
  <si>
    <t>Transporte</t>
  </si>
  <si>
    <t>Auxílio alimentação (vales, cesta básica etc.)</t>
  </si>
  <si>
    <t>Seguro de vida, invalidez e funeral</t>
  </si>
  <si>
    <t>Total de benefícios mensais e diários</t>
  </si>
  <si>
    <t>4.1</t>
  </si>
  <si>
    <t>Encargos previdenciários e FGTS</t>
  </si>
  <si>
    <t>%</t>
  </si>
  <si>
    <t>INSS</t>
  </si>
  <si>
    <t>SESI OU SESC</t>
  </si>
  <si>
    <t>SENAI OU SENAC</t>
  </si>
  <si>
    <t>INCRA</t>
  </si>
  <si>
    <t>Salário Educação</t>
  </si>
  <si>
    <t>FGTS</t>
  </si>
  <si>
    <t>Seguro acidente do trabalho (RAT x FAP)</t>
  </si>
  <si>
    <t>SEBRAE</t>
  </si>
  <si>
    <t>Total</t>
  </si>
  <si>
    <t>13º Salário</t>
  </si>
  <si>
    <t>Subtotal</t>
  </si>
  <si>
    <t>Afastamento Maternidade</t>
  </si>
  <si>
    <t>Provisão para Rescisão</t>
  </si>
  <si>
    <t>Aviso prévio indenizado</t>
  </si>
  <si>
    <t>Aviso prévio trabalhado</t>
  </si>
  <si>
    <t>Incidência do submódulo 4.1 s/aviso prévio trabalhado</t>
  </si>
  <si>
    <t>Total:</t>
  </si>
  <si>
    <t>Composição do custo de Reposição do Profissional Ausente</t>
  </si>
  <si>
    <t>Ausência por doença</t>
  </si>
  <si>
    <t>Licença paternidade</t>
  </si>
  <si>
    <t>Ausências legais</t>
  </si>
  <si>
    <t>Ausência por acidente de trabalho</t>
  </si>
  <si>
    <t>Incidência do submódulo 4.1 sobre o Custo de Reposição</t>
  </si>
  <si>
    <t>Custo de Rescisão</t>
  </si>
  <si>
    <t>Custo de Reposição do Profissional Ausente</t>
  </si>
  <si>
    <t>Outros (Especificar)</t>
  </si>
  <si>
    <t>Custos Indiretos</t>
  </si>
  <si>
    <t>Tributos</t>
  </si>
  <si>
    <t>Tributos Federais (especificar)</t>
  </si>
  <si>
    <t>Tributos Estaduais (especificar)</t>
  </si>
  <si>
    <t>Tributos Municipais (especificar)</t>
  </si>
  <si>
    <t>Outros Tributos (especificar)</t>
  </si>
  <si>
    <t>Lucro</t>
  </si>
  <si>
    <t>Quadro-resumo do Custo por empregado – (Valor por empregado)</t>
  </si>
  <si>
    <t>Mão-de-Obra vinculada à execução contratual (valor por empregado)</t>
  </si>
  <si>
    <t>(R$)</t>
  </si>
  <si>
    <t>Subtotal (A + B + C + D):</t>
  </si>
  <si>
    <t>Valor total por empregado:</t>
  </si>
  <si>
    <t>A.1</t>
  </si>
  <si>
    <t>Desconto Transporte</t>
  </si>
  <si>
    <t>PIS</t>
  </si>
  <si>
    <t>COFINS</t>
  </si>
  <si>
    <t>ISSQN</t>
  </si>
  <si>
    <t>Discriminação dos Serviços (dados referentes à contratação)</t>
  </si>
  <si>
    <t>Data de apresentação da proposta (dia/mês/ano)</t>
  </si>
  <si>
    <t>____ / ____ / ______</t>
  </si>
  <si>
    <t>Município/UF</t>
  </si>
  <si>
    <t>Ano, Acordo, Convenção ou Sentença Normativa em Dissídio Coletivo</t>
  </si>
  <si>
    <t>Nº de meses de execução contratual</t>
  </si>
  <si>
    <t>Incidência do Submódulo 4.1 sobre 13º (décimo terceiro) Salário</t>
  </si>
  <si>
    <t>Encargos Previdênciários, FGTS e outras contribuições</t>
  </si>
  <si>
    <t>13º (décimo terceiro) Salário</t>
  </si>
  <si>
    <t xml:space="preserve">13º Salário </t>
  </si>
  <si>
    <t>Gratificação</t>
  </si>
  <si>
    <t>Nome da Empresa:</t>
  </si>
  <si>
    <t>Regime tributário</t>
  </si>
  <si>
    <t>______/______</t>
  </si>
  <si>
    <t>Adicional de periculosidade</t>
  </si>
  <si>
    <t>Hora noturna adicional</t>
  </si>
  <si>
    <t>Adicional de hora-extra</t>
  </si>
  <si>
    <t>Auxílio creche</t>
  </si>
  <si>
    <t>Assistência médica</t>
  </si>
  <si>
    <t>Adicional de férias</t>
  </si>
  <si>
    <t>R$</t>
  </si>
  <si>
    <t>Multa do FGTS do aviso prévio indenizado</t>
  </si>
  <si>
    <t>Incidência do FGTS s/ aviso prévio indenizado</t>
  </si>
  <si>
    <t>Multa FGTS do aviso prévio trabalhado</t>
  </si>
  <si>
    <t xml:space="preserve">Férias </t>
  </si>
  <si>
    <t xml:space="preserve">Incidência do submódulo 4.1 sobre afastamento maternidade </t>
  </si>
  <si>
    <t>Preço do Litro</t>
  </si>
  <si>
    <t>Média de consumo (km/litro)</t>
  </si>
  <si>
    <t xml:space="preserve">km/l </t>
  </si>
  <si>
    <t>km</t>
  </si>
  <si>
    <t>Custo Combustível por dia</t>
  </si>
  <si>
    <t>6.1</t>
  </si>
  <si>
    <t>5.1</t>
  </si>
  <si>
    <t xml:space="preserve">Combustível </t>
  </si>
  <si>
    <t>gasolina ou diesel</t>
  </si>
  <si>
    <t>Pneus</t>
  </si>
  <si>
    <t>número de pneus</t>
  </si>
  <si>
    <t>preço do pneu de 1a linha</t>
  </si>
  <si>
    <t>valor da recapagem</t>
  </si>
  <si>
    <t>vida útil do pneu com as recapagens em km</t>
  </si>
  <si>
    <t>Custo dos pneus por km</t>
  </si>
  <si>
    <t>freios</t>
  </si>
  <si>
    <t>sistema elétrico e bateria</t>
  </si>
  <si>
    <t>câmbio</t>
  </si>
  <si>
    <t xml:space="preserve">bicos </t>
  </si>
  <si>
    <t xml:space="preserve">ESTA PLANILHA DEVE SER UTILIZADA: </t>
  </si>
  <si>
    <t>1 - PARA OBTENÇÃO DA COMPOSIÇÃO DE CUSTOS POR MEIO DE SOLICITAÇÃO DE ORÇAMENTO ÀS EMPRESAS</t>
  </si>
  <si>
    <t>2 -COMO ANEXO AO EDITAL DE LICITAÇÃO A SER PREENCHIDO PELAS EMPRESAS PARTICIPANTES DO CERTAME NA PROPOSTA DE PREÇOS</t>
  </si>
  <si>
    <t>MODALIDADE DE LICITAÇÃO N.       /20___</t>
  </si>
  <si>
    <t>Serviço de Transporte Escolar - MUNICÍPIO/MS</t>
  </si>
  <si>
    <t>Planilha de Composição de Custos</t>
  </si>
  <si>
    <t>PARAMÊTROS PARA CÁLCULO DE CUSTO DA LINHA (infomadas pelo município)</t>
  </si>
  <si>
    <t>TURNO</t>
  </si>
  <si>
    <t>MANHA</t>
  </si>
  <si>
    <t>TARDE</t>
  </si>
  <si>
    <t>NOITE</t>
  </si>
  <si>
    <t>TOTAL</t>
  </si>
  <si>
    <t>Número de alunos transportados</t>
  </si>
  <si>
    <t>Km pavimentado (ida e volta)</t>
  </si>
  <si>
    <t>Kms s/pavimentação (ida e volta)</t>
  </si>
  <si>
    <t>(informações fornecidas pelo município)</t>
  </si>
  <si>
    <t>Quantidade de lugares para os alunos no veículo</t>
  </si>
  <si>
    <t>veículo com elevador (sim ou não)</t>
  </si>
  <si>
    <t>Preço Combustível  R$/litro conforme tabela ANP ou média da localidade de abastecimento</t>
  </si>
  <si>
    <t>J</t>
  </si>
  <si>
    <t>K</t>
  </si>
  <si>
    <t>L</t>
  </si>
  <si>
    <t>M</t>
  </si>
  <si>
    <t>total</t>
  </si>
  <si>
    <t xml:space="preserve">tempo total </t>
  </si>
  <si>
    <t xml:space="preserve">LINHA n. __ - ITINERÁRIO - ROTA </t>
  </si>
  <si>
    <t>borracharia</t>
  </si>
  <si>
    <t>Custos Variáveis</t>
  </si>
  <si>
    <t>Combustível</t>
  </si>
  <si>
    <t>Manutenção</t>
  </si>
  <si>
    <t>Custo total do combustível (KMT)</t>
  </si>
  <si>
    <t>Custo do combutível por km</t>
  </si>
  <si>
    <t>R$ (diário)</t>
  </si>
  <si>
    <t xml:space="preserve">valor </t>
  </si>
  <si>
    <t>considerar 200 dias letivos</t>
  </si>
  <si>
    <t>deslocamento da garagem ao início da linha (ida e volta)</t>
  </si>
  <si>
    <t>deslocamento do final da linha (escola) ao ponto de descanso ou limpeza (ida e volta)</t>
  </si>
  <si>
    <t>deslocamento para abastecimento</t>
  </si>
  <si>
    <t>deslocamento para vistoria</t>
  </si>
  <si>
    <t>custo de pedágio para deslocamento vistoria</t>
  </si>
  <si>
    <t>deslocamento para manutenção</t>
  </si>
  <si>
    <t>óleos e fluídos</t>
  </si>
  <si>
    <t>filtros</t>
  </si>
  <si>
    <t>sistema hidráulico e refrigeração</t>
  </si>
  <si>
    <t>outros</t>
  </si>
  <si>
    <t>Manutenção do veículo (12 meses)</t>
  </si>
  <si>
    <t xml:space="preserve">Pedágio </t>
  </si>
  <si>
    <t>A.2</t>
  </si>
  <si>
    <t>A.3</t>
  </si>
  <si>
    <t>A.4</t>
  </si>
  <si>
    <t>A.5</t>
  </si>
  <si>
    <t>A.6</t>
  </si>
  <si>
    <t>Soma</t>
  </si>
  <si>
    <t>A.7</t>
  </si>
  <si>
    <t>A.8</t>
  </si>
  <si>
    <t>A.9</t>
  </si>
  <si>
    <t>A.10</t>
  </si>
  <si>
    <t>escritório contabilidade</t>
  </si>
  <si>
    <t>custo administrativo</t>
  </si>
  <si>
    <t>materiais</t>
  </si>
  <si>
    <t>Pedágio</t>
  </si>
  <si>
    <t>MÓDULO 1</t>
  </si>
  <si>
    <t>MÓDULO 2</t>
  </si>
  <si>
    <t>MÓDULO 3</t>
  </si>
  <si>
    <t xml:space="preserve">SUB-MÓDULO 1 - COMPOSIÇÃO DA REMUNERAÇÃO </t>
  </si>
  <si>
    <t xml:space="preserve">SUB-MÓDULO 2 - BENEFÍCIOS </t>
  </si>
  <si>
    <t>SUB-MÓDULO 3 - ENCARGOS SOCIAIS E TRABALHISTAS</t>
  </si>
  <si>
    <t>3.1 - Encargos previdenciários, FGTS e outras contribuições</t>
  </si>
  <si>
    <t>3.1</t>
  </si>
  <si>
    <t>3.2 - 13º Salário e adicional de férias</t>
  </si>
  <si>
    <t>3.2</t>
  </si>
  <si>
    <t>3.3 - Afastamento maternidade</t>
  </si>
  <si>
    <t>3.3</t>
  </si>
  <si>
    <t>3.4 – Provisão para Rescisão</t>
  </si>
  <si>
    <t>3.4</t>
  </si>
  <si>
    <t>3.5 - Custo de Reposição do Profissional Ausente</t>
  </si>
  <si>
    <t>3.5</t>
  </si>
  <si>
    <t>3.6</t>
  </si>
  <si>
    <t>QUADRO RESUMO - SUB-MÓDULO 3: ENCARGOS SOCIAIS E TRABALHISTAS</t>
  </si>
  <si>
    <t>Sub-módulo 3 - Encargos Sociais e Trabalhistas</t>
  </si>
  <si>
    <t>Sub-Módulo 1 - Composição da Remuneração</t>
  </si>
  <si>
    <t>Sub-Módulo 2 - Benefícios Mensais e Diários</t>
  </si>
  <si>
    <t>Sub-Módulo 3 - Encargos Sociais e Trabalhistas</t>
  </si>
  <si>
    <t>Subtotal (A + B + C):</t>
  </si>
  <si>
    <t xml:space="preserve">MÓDULO 2 - CUSTOS VARIÁVEIS </t>
  </si>
  <si>
    <t>MÓDULO 1 - CUSTOS FIXOS - MÃO DE OBRA</t>
  </si>
  <si>
    <t>2.1</t>
  </si>
  <si>
    <t>2.2</t>
  </si>
  <si>
    <t>2.3</t>
  </si>
  <si>
    <t>2.4</t>
  </si>
  <si>
    <t>unidade</t>
  </si>
  <si>
    <t>anos ou valor</t>
  </si>
  <si>
    <t>tabela de vida útil e valor residual para o veículo</t>
  </si>
  <si>
    <t>idade do veículo (anos)</t>
  </si>
  <si>
    <t>anos</t>
  </si>
  <si>
    <t>categoria</t>
  </si>
  <si>
    <t>% ou decimal</t>
  </si>
  <si>
    <t>vida útil do veículo (anos)</t>
  </si>
  <si>
    <t>leve</t>
  </si>
  <si>
    <t>20% ou 1,4</t>
  </si>
  <si>
    <t>valor residual para o veículo (anos)</t>
  </si>
  <si>
    <t>pesado</t>
  </si>
  <si>
    <t>15% ou 1,5</t>
  </si>
  <si>
    <t>preço médio do veículo (FIPE)</t>
  </si>
  <si>
    <t>especial</t>
  </si>
  <si>
    <t>10% ou 1,2</t>
  </si>
  <si>
    <t>Depreciação anual</t>
  </si>
  <si>
    <t xml:space="preserve">Custo da depreciação por km </t>
  </si>
  <si>
    <t>Depreciação</t>
  </si>
  <si>
    <t>Custo com pessoal (sub-módulos 1, 2 e 3)</t>
  </si>
  <si>
    <t>Valor total dos custos fixos:</t>
  </si>
  <si>
    <t>Quadro-resumo do Custo Fixo - Módulo 1</t>
  </si>
  <si>
    <t>SUB-MÓDULO 4 - CUSTOS FIXOS VEÍCULO</t>
  </si>
  <si>
    <t>custos fixos do veículo (anual)</t>
  </si>
  <si>
    <t>Seguro obrigatório anual</t>
  </si>
  <si>
    <t>IPVA</t>
  </si>
  <si>
    <t>Licenciamento anual</t>
  </si>
  <si>
    <t>Vistorias semestrais</t>
  </si>
  <si>
    <t>tacógrafo ou cronotacógrafo</t>
  </si>
  <si>
    <t>GPS anual</t>
  </si>
  <si>
    <t>material biossegurança e limpeza</t>
  </si>
  <si>
    <t>Lavagem</t>
  </si>
  <si>
    <t>Seguro de terceiros/passageiros</t>
  </si>
  <si>
    <t xml:space="preserve">TOTAL </t>
  </si>
  <si>
    <t>SUB-MÓDULO 5 - DEPRECIAÇÃO</t>
  </si>
  <si>
    <t>SUB-MÓDULO 6 - CUSTOS FIXOS INDIRETOS</t>
  </si>
  <si>
    <t>Sub-módulo 4 - Custos fixos do veículo</t>
  </si>
  <si>
    <t>Sub-Módulo 5 - Depreciação</t>
  </si>
  <si>
    <t>Sub-Módulo 6 - Custos Fixos Indiretos</t>
  </si>
  <si>
    <t>Quadro-resumo do Módulo 2</t>
  </si>
  <si>
    <t>MÓDULO 3 - TRIBUTOS E LUCRO</t>
  </si>
  <si>
    <t xml:space="preserve"> Tributos e Lucro</t>
  </si>
  <si>
    <t>B.1</t>
  </si>
  <si>
    <t>B.1.1</t>
  </si>
  <si>
    <t>B.1.2</t>
  </si>
  <si>
    <t>B.2</t>
  </si>
  <si>
    <t>B.3</t>
  </si>
  <si>
    <t>B.3.1</t>
  </si>
  <si>
    <t>B.4</t>
  </si>
  <si>
    <t>MÓDULO 4 - SOMA DOS MÓDULOS E APURAÇÃO DO CUSTO POR KM</t>
  </si>
  <si>
    <t>RESULTADO (A+B+C)</t>
  </si>
  <si>
    <t>KMT</t>
  </si>
  <si>
    <t>VALOR POR KM (RESULTADO/KMT)</t>
  </si>
  <si>
    <t>Obs 3. A média diária de km não rodados em virtude de faltas dos alunos deve ser estimado com base na média do ano anterior, considerando que as aulas sejam totalmente presenciais. Para o ano de 2022, a referência será o ano de 2019</t>
  </si>
  <si>
    <r>
      <t xml:space="preserve">Número de dias letivos </t>
    </r>
    <r>
      <rPr>
        <b/>
        <sz val="11.5"/>
        <color rgb="FFFF0000"/>
        <rFont val="Calibri"/>
        <family val="2"/>
        <scheme val="minor"/>
      </rPr>
      <t>(DL)</t>
    </r>
  </si>
  <si>
    <r>
      <t xml:space="preserve">km por dia </t>
    </r>
    <r>
      <rPr>
        <b/>
        <sz val="11.5"/>
        <color rgb="FFFF0000"/>
        <rFont val="Calibri"/>
        <family val="2"/>
        <scheme val="minor"/>
      </rPr>
      <t>(KMD)</t>
    </r>
  </si>
  <si>
    <r>
      <t xml:space="preserve">Km total de contrato (km por dia X dias letivos) </t>
    </r>
    <r>
      <rPr>
        <b/>
        <sz val="11.5"/>
        <color rgb="FFFF0000"/>
        <rFont val="Calibri"/>
        <family val="2"/>
        <scheme val="minor"/>
      </rPr>
      <t>(KMT)</t>
    </r>
  </si>
  <si>
    <r>
      <t xml:space="preserve">média diária de km não rodados por falta dos alunos em algum trecho da linha </t>
    </r>
    <r>
      <rPr>
        <b/>
        <sz val="11.5"/>
        <color rgb="FFFF0000"/>
        <rFont val="Calibri"/>
        <family val="2"/>
        <scheme val="minor"/>
      </rPr>
      <t>(MDNRkm)</t>
    </r>
  </si>
  <si>
    <r>
      <t xml:space="preserve">média estimada </t>
    </r>
    <r>
      <rPr>
        <b/>
        <sz val="11.5"/>
        <rFont val="Calibri"/>
        <family val="2"/>
        <scheme val="minor"/>
      </rPr>
      <t>diária</t>
    </r>
    <r>
      <rPr>
        <sz val="11.5"/>
        <rFont val="Calibri"/>
        <family val="2"/>
        <scheme val="minor"/>
      </rPr>
      <t xml:space="preserve"> de km efetivamente rodados = </t>
    </r>
    <r>
      <rPr>
        <sz val="11.5"/>
        <color rgb="FFFF0000"/>
        <rFont val="Calibri"/>
        <family val="2"/>
        <scheme val="minor"/>
      </rPr>
      <t>(KMD)</t>
    </r>
    <r>
      <rPr>
        <sz val="11.5"/>
        <rFont val="Calibri"/>
        <family val="2"/>
        <scheme val="minor"/>
      </rPr>
      <t xml:space="preserve"> - </t>
    </r>
    <r>
      <rPr>
        <sz val="11.5"/>
        <color rgb="FFFF0000"/>
        <rFont val="Calibri"/>
        <family val="2"/>
        <scheme val="minor"/>
      </rPr>
      <t xml:space="preserve">(MDNRkm) = </t>
    </r>
    <r>
      <rPr>
        <sz val="11.5"/>
        <color rgb="FF0070C0"/>
        <rFont val="Calibri"/>
        <family val="2"/>
        <scheme val="minor"/>
      </rPr>
      <t>(MEDkm)</t>
    </r>
  </si>
  <si>
    <r>
      <t>Total estimado de km que serão rodados em todo contrato (</t>
    </r>
    <r>
      <rPr>
        <b/>
        <sz val="11.5"/>
        <color rgb="FFFF0000"/>
        <rFont val="Calibri"/>
        <family val="2"/>
        <scheme val="minor"/>
      </rPr>
      <t>(MEDkm)</t>
    </r>
    <r>
      <rPr>
        <b/>
        <sz val="11.5"/>
        <rFont val="Calibri"/>
        <family val="2"/>
        <scheme val="minor"/>
      </rPr>
      <t xml:space="preserve"> X </t>
    </r>
    <r>
      <rPr>
        <b/>
        <sz val="11.5"/>
        <color rgb="FFFF0000"/>
        <rFont val="Calibri"/>
        <family val="2"/>
        <scheme val="minor"/>
      </rPr>
      <t>(DL)</t>
    </r>
    <r>
      <rPr>
        <b/>
        <sz val="11.5"/>
        <rFont val="Calibri"/>
        <family val="2"/>
        <scheme val="minor"/>
      </rPr>
      <t xml:space="preserve">) = </t>
    </r>
    <r>
      <rPr>
        <b/>
        <sz val="11.5"/>
        <color rgb="FF0070C0"/>
        <rFont val="Calibri"/>
        <family val="2"/>
        <scheme val="minor"/>
      </rPr>
      <t>(TEkm)</t>
    </r>
  </si>
  <si>
    <r>
      <t xml:space="preserve">Obs 1. Embora a quilometragem para fins de pesquisa de preços seja a estimada </t>
    </r>
    <r>
      <rPr>
        <b/>
        <sz val="11.5"/>
        <color rgb="FF0070C0"/>
        <rFont val="Calibri"/>
        <family val="2"/>
        <scheme val="minor"/>
      </rPr>
      <t>(TEkm</t>
    </r>
    <r>
      <rPr>
        <b/>
        <sz val="11.5"/>
        <color theme="1"/>
        <rFont val="Calibri"/>
        <family val="2"/>
        <scheme val="minor"/>
      </rPr>
      <t xml:space="preserve">), ou seja, considerando as faltas, o valor do contrato deverá ser pela quilometragem total </t>
    </r>
    <r>
      <rPr>
        <b/>
        <sz val="11.5"/>
        <color rgb="FF0070C0"/>
        <rFont val="Calibri"/>
        <family val="2"/>
        <scheme val="minor"/>
      </rPr>
      <t>(KMT)</t>
    </r>
    <r>
      <rPr>
        <b/>
        <sz val="11.5"/>
        <color theme="1"/>
        <rFont val="Calibri"/>
        <family val="2"/>
        <scheme val="minor"/>
      </rPr>
      <t xml:space="preserve"> </t>
    </r>
  </si>
  <si>
    <r>
      <t xml:space="preserve">Obs 2. Todos os cálculos dos custos variáveis (manutenção, pneus, etc., devem ser realizados, considerando o </t>
    </r>
    <r>
      <rPr>
        <b/>
        <sz val="11.5"/>
        <color rgb="FFFF0000"/>
        <rFont val="Calibri"/>
        <family val="2"/>
        <scheme val="minor"/>
      </rPr>
      <t>TEkm</t>
    </r>
    <r>
      <rPr>
        <b/>
        <sz val="11.5"/>
        <color theme="1"/>
        <rFont val="Calibri"/>
        <family val="2"/>
        <scheme val="minor"/>
      </rPr>
      <t xml:space="preserve"> </t>
    </r>
  </si>
  <si>
    <r>
      <t xml:space="preserve">Tempo conduzindo o veículo (ida e volta) (utilizar horas + minutos, ex. 2h45min) </t>
    </r>
    <r>
      <rPr>
        <b/>
        <sz val="11.5"/>
        <color rgb="FFFF0000"/>
        <rFont val="Calibri"/>
        <family val="2"/>
        <scheme val="minor"/>
      </rPr>
      <t>(1)</t>
    </r>
  </si>
  <si>
    <r>
      <t xml:space="preserve">Tempo de espera (entre ida e volta) </t>
    </r>
    <r>
      <rPr>
        <b/>
        <sz val="11.5"/>
        <color rgb="FFFF0000"/>
        <rFont val="Calibri"/>
        <family val="2"/>
        <scheme val="minor"/>
      </rPr>
      <t>(2)</t>
    </r>
  </si>
  <si>
    <r>
      <t>Tempo total (horas)</t>
    </r>
    <r>
      <rPr>
        <b/>
        <sz val="11.5"/>
        <color rgb="FFFF0000"/>
        <rFont val="Calibri"/>
        <family val="2"/>
        <scheme val="minor"/>
      </rPr>
      <t xml:space="preserve"> (1)</t>
    </r>
    <r>
      <rPr>
        <b/>
        <sz val="11.5"/>
        <rFont val="Calibri"/>
        <family val="2"/>
        <scheme val="minor"/>
      </rPr>
      <t xml:space="preserve"> + </t>
    </r>
    <r>
      <rPr>
        <b/>
        <sz val="11.5"/>
        <color rgb="FFFF0000"/>
        <rFont val="Calibri"/>
        <family val="2"/>
        <scheme val="minor"/>
      </rPr>
      <t>(2)</t>
    </r>
    <r>
      <rPr>
        <b/>
        <sz val="11.5"/>
        <rFont val="Calibri"/>
        <family val="2"/>
        <scheme val="minor"/>
      </rPr>
      <t xml:space="preserve"> = </t>
    </r>
    <r>
      <rPr>
        <b/>
        <sz val="11.5"/>
        <color rgb="FFFF0000"/>
        <rFont val="Calibri"/>
        <family val="2"/>
        <scheme val="minor"/>
      </rPr>
      <t>(3)</t>
    </r>
  </si>
  <si>
    <r>
      <t xml:space="preserve">Custo por km </t>
    </r>
    <r>
      <rPr>
        <sz val="11.5"/>
        <color rgb="FFFF0000"/>
        <rFont val="Calibri"/>
        <family val="2"/>
        <scheme val="minor"/>
      </rPr>
      <t>(KMT)</t>
    </r>
  </si>
  <si>
    <r>
      <t xml:space="preserve">km diários percorridos (ida e volta) </t>
    </r>
    <r>
      <rPr>
        <sz val="12"/>
        <color rgb="FFFF0000"/>
        <rFont val="Calibri"/>
        <family val="2"/>
        <scheme val="minor"/>
      </rPr>
      <t>(KMT)</t>
    </r>
  </si>
  <si>
    <r>
      <t xml:space="preserve">número de recapagens considerando o </t>
    </r>
    <r>
      <rPr>
        <sz val="12"/>
        <color rgb="FFFF0000"/>
        <rFont val="Calibri"/>
        <family val="2"/>
        <scheme val="minor"/>
      </rPr>
      <t>(KMT)</t>
    </r>
  </si>
  <si>
    <r>
      <t xml:space="preserve">Custo total com pneus considerando o </t>
    </r>
    <r>
      <rPr>
        <sz val="12"/>
        <color rgb="FFFF0000"/>
        <rFont val="Calibri"/>
        <family val="2"/>
        <scheme val="minor"/>
      </rPr>
      <t>(KMT)</t>
    </r>
  </si>
  <si>
    <r>
      <t xml:space="preserve">Custo da Manutenção por km </t>
    </r>
    <r>
      <rPr>
        <b/>
        <sz val="12"/>
        <color rgb="FFFF0000"/>
        <rFont val="Calibri"/>
        <family val="2"/>
        <scheme val="minor"/>
      </rPr>
      <t>(KMT)</t>
    </r>
  </si>
  <si>
    <r>
      <t xml:space="preserve">Custo anual de pedágio por km </t>
    </r>
    <r>
      <rPr>
        <sz val="12"/>
        <color rgb="FFFF0000"/>
        <rFont val="Calibri"/>
        <family val="2"/>
        <scheme val="minor"/>
      </rPr>
      <t>(KMT)</t>
    </r>
  </si>
  <si>
    <t>REGULAMENTO PARA A REMESSA OBRIGATÓRIA DE INFORMAÇÕES, DADOS E DOCUMENTOS AO TCE-MS</t>
  </si>
  <si>
    <t>SUBANEXO XI
PLANILHA DE COMPOSIÇÃO DE CUSTOS (FIXO + VARIÁVEL) POR LINHA DE TRANSPORTE ESCOLAR</t>
  </si>
  <si>
    <t>Data:</t>
  </si>
  <si>
    <t>Identificação do Ordenador de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</si>
</sst>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-* #,##0.0000_-;\-* #,##0.00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name val="Calibri"/>
      <family val="2"/>
      <scheme val="minor"/>
    </font>
    <font>
      <sz val="11.5"/>
      <name val="Calibri"/>
      <family val="2"/>
      <scheme val="minor"/>
    </font>
    <font>
      <b/>
      <sz val="11.5"/>
      <color rgb="FFFF0000"/>
      <name val="Calibri"/>
      <family val="2"/>
      <scheme val="minor"/>
    </font>
    <font>
      <sz val="11.5"/>
      <color rgb="FFFF0000"/>
      <name val="Calibri"/>
      <family val="2"/>
      <scheme val="minor"/>
    </font>
    <font>
      <sz val="11.5"/>
      <color rgb="FF0070C0"/>
      <name val="Calibri"/>
      <family val="2"/>
      <scheme val="minor"/>
    </font>
    <font>
      <b/>
      <sz val="11.5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3">
    <xf numFmtId="0" fontId="0" fillId="0" borderId="0" xfId="0"/>
    <xf numFmtId="9" fontId="0" fillId="0" borderId="0" xfId="2" applyFont="1"/>
    <xf numFmtId="0" fontId="0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justify" vertical="center" wrapText="1"/>
    </xf>
    <xf numFmtId="0" fontId="6" fillId="5" borderId="18" xfId="0" applyFont="1" applyFill="1" applyBorder="1" applyAlignment="1">
      <alignment horizontal="left"/>
    </xf>
    <xf numFmtId="0" fontId="6" fillId="5" borderId="19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4" borderId="5" xfId="0" applyNumberFormat="1" applyFont="1" applyFill="1" applyBorder="1" applyAlignment="1">
      <alignment horizontal="center"/>
    </xf>
    <xf numFmtId="0" fontId="6" fillId="4" borderId="10" xfId="0" applyNumberFormat="1" applyFont="1" applyFill="1" applyBorder="1" applyAlignment="1">
      <alignment horizontal="center"/>
    </xf>
    <xf numFmtId="43" fontId="6" fillId="4" borderId="10" xfId="3" applyFont="1" applyFill="1" applyBorder="1" applyAlignment="1">
      <alignment horizontal="right"/>
    </xf>
    <xf numFmtId="0" fontId="7" fillId="0" borderId="16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6" fillId="5" borderId="5" xfId="0" applyFont="1" applyFill="1" applyBorder="1" applyAlignment="1">
      <alignment horizontal="left"/>
    </xf>
    <xf numFmtId="0" fontId="7" fillId="5" borderId="5" xfId="0" applyFont="1" applyFill="1" applyBorder="1"/>
    <xf numFmtId="0" fontId="7" fillId="4" borderId="0" xfId="0" applyFont="1" applyFill="1" applyBorder="1" applyAlignment="1">
      <alignment horizontal="left"/>
    </xf>
    <xf numFmtId="0" fontId="7" fillId="0" borderId="5" xfId="0" applyFont="1" applyBorder="1" applyAlignment="1">
      <alignment horizontal="left" vertical="top"/>
    </xf>
    <xf numFmtId="0" fontId="5" fillId="4" borderId="0" xfId="0" applyFont="1" applyFill="1" applyBorder="1" applyAlignment="1">
      <alignment horizontal="left" vertical="top"/>
    </xf>
    <xf numFmtId="0" fontId="7" fillId="0" borderId="5" xfId="0" applyFont="1" applyBorder="1" applyAlignment="1">
      <alignment horizontal="left"/>
    </xf>
    <xf numFmtId="0" fontId="6" fillId="4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vertical="center" wrapText="1"/>
    </xf>
    <xf numFmtId="164" fontId="5" fillId="4" borderId="2" xfId="1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164" fontId="5" fillId="2" borderId="2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10" fontId="5" fillId="0" borderId="2" xfId="2" applyNumberFormat="1" applyFont="1" applyBorder="1" applyAlignment="1">
      <alignment horizontal="center" vertical="center" wrapText="1"/>
    </xf>
    <xf numFmtId="164" fontId="5" fillId="0" borderId="2" xfId="1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10" fontId="5" fillId="4" borderId="2" xfId="2" applyNumberFormat="1" applyFont="1" applyFill="1" applyBorder="1" applyAlignment="1">
      <alignment horizontal="center" vertical="center" wrapText="1"/>
    </xf>
    <xf numFmtId="10" fontId="4" fillId="2" borderId="4" xfId="2" applyNumberFormat="1" applyFont="1" applyFill="1" applyBorder="1" applyAlignment="1">
      <alignment horizontal="center" vertical="center" wrapText="1"/>
    </xf>
    <xf numFmtId="164" fontId="4" fillId="3" borderId="2" xfId="1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0" fontId="5" fillId="4" borderId="2" xfId="2" applyNumberFormat="1" applyFont="1" applyFill="1" applyBorder="1" applyAlignment="1">
      <alignment horizontal="left" vertical="center" wrapText="1"/>
    </xf>
    <xf numFmtId="164" fontId="5" fillId="4" borderId="2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164" fontId="5" fillId="0" borderId="2" xfId="0" applyNumberFormat="1" applyFont="1" applyBorder="1" applyAlignment="1">
      <alignment horizontal="justify" vertical="center" wrapText="1"/>
    </xf>
    <xf numFmtId="0" fontId="5" fillId="4" borderId="2" xfId="0" applyFont="1" applyFill="1" applyBorder="1" applyAlignment="1">
      <alignment horizontal="justify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0" borderId="0" xfId="0" applyNumberFormat="1" applyFont="1"/>
    <xf numFmtId="0" fontId="5" fillId="5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5" xfId="0" applyFont="1" applyBorder="1"/>
    <xf numFmtId="4" fontId="7" fillId="0" borderId="5" xfId="0" applyNumberFormat="1" applyFont="1" applyFill="1" applyBorder="1"/>
    <xf numFmtId="0" fontId="7" fillId="0" borderId="5" xfId="0" applyFont="1" applyBorder="1" applyAlignment="1">
      <alignment wrapText="1"/>
    </xf>
    <xf numFmtId="0" fontId="7" fillId="0" borderId="5" xfId="0" applyFont="1" applyFill="1" applyBorder="1"/>
    <xf numFmtId="0" fontId="5" fillId="0" borderId="5" xfId="0" applyFont="1" applyBorder="1"/>
    <xf numFmtId="0" fontId="4" fillId="5" borderId="5" xfId="0" applyFont="1" applyFill="1" applyBorder="1"/>
    <xf numFmtId="0" fontId="5" fillId="5" borderId="5" xfId="0" applyFont="1" applyFill="1" applyBorder="1"/>
    <xf numFmtId="0" fontId="4" fillId="0" borderId="5" xfId="0" applyFont="1" applyBorder="1"/>
    <xf numFmtId="0" fontId="5" fillId="0" borderId="5" xfId="0" applyFont="1" applyBorder="1" applyAlignment="1">
      <alignment horizontal="right"/>
    </xf>
    <xf numFmtId="9" fontId="5" fillId="0" borderId="5" xfId="0" applyNumberFormat="1" applyFont="1" applyBorder="1"/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/>
    <xf numFmtId="164" fontId="5" fillId="0" borderId="5" xfId="0" applyNumberFormat="1" applyFont="1" applyBorder="1"/>
    <xf numFmtId="0" fontId="4" fillId="2" borderId="2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justify" vertical="center" wrapText="1"/>
    </xf>
    <xf numFmtId="0" fontId="0" fillId="0" borderId="5" xfId="0" applyFont="1" applyBorder="1" applyAlignment="1">
      <alignment horizontal="center"/>
    </xf>
    <xf numFmtId="0" fontId="5" fillId="0" borderId="5" xfId="0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justify" vertical="center" wrapText="1"/>
    </xf>
    <xf numFmtId="0" fontId="0" fillId="3" borderId="5" xfId="0" applyFont="1" applyFill="1" applyBorder="1" applyAlignment="1">
      <alignment horizontal="center"/>
    </xf>
    <xf numFmtId="0" fontId="15" fillId="3" borderId="5" xfId="0" applyFont="1" applyFill="1" applyBorder="1"/>
    <xf numFmtId="43" fontId="16" fillId="0" borderId="5" xfId="3" applyFont="1" applyBorder="1"/>
    <xf numFmtId="43" fontId="16" fillId="0" borderId="5" xfId="3" applyFont="1" applyBorder="1" applyAlignment="1">
      <alignment horizontal="right"/>
    </xf>
    <xf numFmtId="0" fontId="0" fillId="0" borderId="5" xfId="0" applyFont="1" applyBorder="1"/>
    <xf numFmtId="0" fontId="0" fillId="6" borderId="5" xfId="0" applyFont="1" applyFill="1" applyBorder="1" applyAlignment="1">
      <alignment horizontal="center"/>
    </xf>
    <xf numFmtId="0" fontId="0" fillId="6" borderId="5" xfId="0" applyFont="1" applyFill="1" applyBorder="1"/>
    <xf numFmtId="43" fontId="16" fillId="3" borderId="5" xfId="3" applyFont="1" applyFill="1" applyBorder="1"/>
    <xf numFmtId="0" fontId="0" fillId="3" borderId="5" xfId="0" applyFont="1" applyFill="1" applyBorder="1" applyAlignment="1">
      <alignment horizontal="right"/>
    </xf>
    <xf numFmtId="0" fontId="16" fillId="0" borderId="5" xfId="0" applyFont="1" applyBorder="1"/>
    <xf numFmtId="165" fontId="20" fillId="0" borderId="5" xfId="3" applyNumberFormat="1" applyFont="1" applyBorder="1"/>
    <xf numFmtId="0" fontId="15" fillId="6" borderId="5" xfId="0" applyFont="1" applyFill="1" applyBorder="1"/>
    <xf numFmtId="165" fontId="20" fillId="6" borderId="5" xfId="3" applyNumberFormat="1" applyFont="1" applyFill="1" applyBorder="1"/>
    <xf numFmtId="0" fontId="15" fillId="0" borderId="0" xfId="0" applyFont="1" applyBorder="1"/>
    <xf numFmtId="165" fontId="20" fillId="0" borderId="0" xfId="3" applyNumberFormat="1" applyFont="1" applyBorder="1"/>
    <xf numFmtId="0" fontId="2" fillId="3" borderId="5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Border="1"/>
    <xf numFmtId="0" fontId="0" fillId="5" borderId="5" xfId="0" applyFont="1" applyFill="1" applyBorder="1" applyAlignment="1">
      <alignment horizontal="center"/>
    </xf>
    <xf numFmtId="0" fontId="19" fillId="5" borderId="5" xfId="0" applyFont="1" applyFill="1" applyBorder="1"/>
    <xf numFmtId="0" fontId="0" fillId="5" borderId="5" xfId="0" applyFont="1" applyFill="1" applyBorder="1"/>
    <xf numFmtId="0" fontId="2" fillId="5" borderId="5" xfId="0" applyFont="1" applyFill="1" applyBorder="1"/>
    <xf numFmtId="0" fontId="0" fillId="0" borderId="5" xfId="0" applyFont="1" applyFill="1" applyBorder="1" applyAlignment="1">
      <alignment horizontal="center"/>
    </xf>
    <xf numFmtId="0" fontId="18" fillId="0" borderId="5" xfId="0" applyFont="1" applyFill="1" applyBorder="1"/>
    <xf numFmtId="0" fontId="18" fillId="0" borderId="0" xfId="0" applyFont="1" applyFill="1" applyBorder="1"/>
    <xf numFmtId="0" fontId="5" fillId="0" borderId="6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0" fillId="7" borderId="5" xfId="0" applyFont="1" applyFill="1" applyBorder="1"/>
    <xf numFmtId="0" fontId="0" fillId="8" borderId="5" xfId="0" applyFont="1" applyFill="1" applyBorder="1"/>
    <xf numFmtId="0" fontId="0" fillId="9" borderId="5" xfId="0" applyFont="1" applyFill="1" applyBorder="1"/>
    <xf numFmtId="0" fontId="0" fillId="9" borderId="5" xfId="0" applyFont="1" applyFill="1" applyBorder="1" applyAlignment="1">
      <alignment horizontal="right"/>
    </xf>
    <xf numFmtId="0" fontId="22" fillId="0" borderId="0" xfId="0" applyFont="1"/>
    <xf numFmtId="0" fontId="19" fillId="0" borderId="0" xfId="0" applyFont="1" applyFill="1" applyBorder="1" applyAlignment="1">
      <alignment vertical="center" wrapText="1"/>
    </xf>
    <xf numFmtId="0" fontId="18" fillId="0" borderId="0" xfId="0" applyFont="1"/>
    <xf numFmtId="0" fontId="19" fillId="6" borderId="5" xfId="0" applyFont="1" applyFill="1" applyBorder="1"/>
    <xf numFmtId="14" fontId="18" fillId="0" borderId="5" xfId="0" applyNumberFormat="1" applyFont="1" applyBorder="1"/>
    <xf numFmtId="14" fontId="18" fillId="0" borderId="0" xfId="0" applyNumberFormat="1" applyFont="1" applyBorder="1"/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left"/>
    </xf>
    <xf numFmtId="0" fontId="15" fillId="3" borderId="5" xfId="0" applyFont="1" applyFill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/>
    </xf>
    <xf numFmtId="164" fontId="5" fillId="2" borderId="1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8" fillId="0" borderId="5" xfId="0" applyFont="1" applyBorder="1" applyAlignment="1">
      <alignment horizontal="left"/>
    </xf>
    <xf numFmtId="0" fontId="19" fillId="6" borderId="5" xfId="0" applyFont="1" applyFill="1" applyBorder="1" applyAlignment="1">
      <alignment horizontal="left"/>
    </xf>
    <xf numFmtId="0" fontId="13" fillId="0" borderId="7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/>
    </xf>
    <xf numFmtId="0" fontId="16" fillId="3" borderId="5" xfId="0" applyFont="1" applyFill="1" applyBorder="1" applyAlignment="1">
      <alignment horizontal="right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wrapText="1"/>
    </xf>
    <xf numFmtId="164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wrapText="1"/>
    </xf>
    <xf numFmtId="0" fontId="16" fillId="0" borderId="5" xfId="0" quotePrefix="1" applyFont="1" applyBorder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5" fillId="4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/>
    <xf numFmtId="0" fontId="6" fillId="4" borderId="5" xfId="0" applyFont="1" applyFill="1" applyBorder="1" applyAlignment="1">
      <alignment horizontal="center"/>
    </xf>
    <xf numFmtId="0" fontId="6" fillId="4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6" fillId="0" borderId="16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6" fillId="0" borderId="1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5" fillId="0" borderId="5" xfId="0" applyFont="1" applyBorder="1" applyAlignment="1">
      <alignment horizontal="left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Moeda" xfId="1" builtinId="4"/>
    <cellStyle name="Moeda 2" xf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285"/>
  <sheetViews>
    <sheetView showGridLines="0" tabSelected="1" zoomScale="140" zoomScaleNormal="140" workbookViewId="0">
      <selection activeCell="A2" sqref="A2:E2"/>
    </sheetView>
  </sheetViews>
  <sheetFormatPr defaultRowHeight="15" x14ac:dyDescent="0.25"/>
  <cols>
    <col min="1" max="1" width="17.7109375" style="2" customWidth="1"/>
    <col min="2" max="2" width="30.7109375" style="2" customWidth="1"/>
    <col min="3" max="3" width="30" style="2" customWidth="1"/>
    <col min="4" max="4" width="14" style="2" bestFit="1" customWidth="1"/>
    <col min="5" max="5" width="15" style="2" customWidth="1"/>
    <col min="6" max="6" width="12.85546875" style="2" customWidth="1"/>
    <col min="7" max="16384" width="9.140625" style="2"/>
  </cols>
  <sheetData>
    <row r="1" spans="1:9" ht="15.75" thickBot="1" x14ac:dyDescent="0.3">
      <c r="A1" s="114" t="s">
        <v>274</v>
      </c>
    </row>
    <row r="2" spans="1:9" ht="48" customHeight="1" thickBot="1" x14ac:dyDescent="0.3">
      <c r="A2" s="184" t="s">
        <v>275</v>
      </c>
      <c r="B2" s="185"/>
      <c r="C2" s="185"/>
      <c r="D2" s="185"/>
      <c r="E2" s="186"/>
      <c r="F2" s="115"/>
      <c r="G2" s="115"/>
      <c r="H2" s="115"/>
      <c r="I2" s="115"/>
    </row>
    <row r="3" spans="1:9" x14ac:dyDescent="0.25">
      <c r="A3" s="114"/>
    </row>
    <row r="4" spans="1:9" x14ac:dyDescent="0.25">
      <c r="A4" s="3" t="s">
        <v>113</v>
      </c>
      <c r="B4" s="4"/>
      <c r="C4" s="4"/>
      <c r="D4" s="4"/>
      <c r="E4" s="4"/>
    </row>
    <row r="5" spans="1:9" ht="36.75" customHeight="1" x14ac:dyDescent="0.25">
      <c r="A5" s="189" t="s">
        <v>114</v>
      </c>
      <c r="B5" s="189"/>
      <c r="C5" s="189"/>
      <c r="D5" s="189"/>
      <c r="E5" s="189"/>
    </row>
    <row r="6" spans="1:9" ht="41.25" customHeight="1" x14ac:dyDescent="0.25">
      <c r="A6" s="189" t="s">
        <v>115</v>
      </c>
      <c r="B6" s="189"/>
      <c r="C6" s="189"/>
      <c r="D6" s="189"/>
      <c r="E6" s="189"/>
    </row>
    <row r="7" spans="1:9" x14ac:dyDescent="0.25">
      <c r="A7" s="5"/>
      <c r="B7" s="5"/>
      <c r="C7" s="5"/>
    </row>
    <row r="8" spans="1:9" x14ac:dyDescent="0.25">
      <c r="A8" s="164" t="s">
        <v>116</v>
      </c>
      <c r="B8" s="164"/>
      <c r="C8" s="164"/>
      <c r="D8" s="164"/>
      <c r="E8" s="164"/>
    </row>
    <row r="9" spans="1:9" x14ac:dyDescent="0.25">
      <c r="A9" s="164" t="s">
        <v>138</v>
      </c>
      <c r="B9" s="164"/>
      <c r="C9" s="164"/>
      <c r="D9" s="164"/>
      <c r="E9" s="164"/>
    </row>
    <row r="10" spans="1:9" x14ac:dyDescent="0.25">
      <c r="A10" s="164" t="s">
        <v>117</v>
      </c>
      <c r="B10" s="164"/>
      <c r="C10" s="164"/>
      <c r="D10" s="164"/>
      <c r="E10" s="164"/>
    </row>
    <row r="11" spans="1:9" x14ac:dyDescent="0.25">
      <c r="A11" s="165" t="s">
        <v>118</v>
      </c>
      <c r="B11" s="165"/>
      <c r="C11" s="165"/>
      <c r="D11" s="165"/>
      <c r="E11" s="165"/>
    </row>
    <row r="12" spans="1:9" ht="15" customHeight="1" x14ac:dyDescent="0.25">
      <c r="A12" s="154" t="s">
        <v>79</v>
      </c>
      <c r="B12" s="154"/>
      <c r="C12" s="154"/>
      <c r="D12" s="154"/>
      <c r="E12" s="154"/>
    </row>
    <row r="13" spans="1:9" ht="29.25" customHeight="1" x14ac:dyDescent="0.25">
      <c r="A13" s="154" t="s">
        <v>80</v>
      </c>
      <c r="B13" s="154"/>
      <c r="C13" s="154"/>
      <c r="D13" s="154"/>
      <c r="E13" s="154"/>
    </row>
    <row r="14" spans="1:9" x14ac:dyDescent="0.25">
      <c r="A14" s="6"/>
      <c r="B14" s="6"/>
      <c r="C14" s="6"/>
    </row>
    <row r="15" spans="1:9" x14ac:dyDescent="0.25">
      <c r="A15" s="138" t="s">
        <v>68</v>
      </c>
      <c r="B15" s="138"/>
      <c r="C15" s="138"/>
    </row>
    <row r="16" spans="1:9" ht="30.75" customHeight="1" x14ac:dyDescent="0.25">
      <c r="A16" s="7" t="s">
        <v>3</v>
      </c>
      <c r="B16" s="183" t="s">
        <v>69</v>
      </c>
      <c r="C16" s="183"/>
      <c r="D16" s="158" t="s">
        <v>70</v>
      </c>
      <c r="E16" s="158"/>
    </row>
    <row r="17" spans="1:5" x14ac:dyDescent="0.25">
      <c r="A17" s="7" t="s">
        <v>5</v>
      </c>
      <c r="B17" s="183" t="s">
        <v>71</v>
      </c>
      <c r="C17" s="183"/>
      <c r="D17" s="158"/>
      <c r="E17" s="158"/>
    </row>
    <row r="18" spans="1:5" ht="32.25" customHeight="1" x14ac:dyDescent="0.25">
      <c r="A18" s="7" t="s">
        <v>6</v>
      </c>
      <c r="B18" s="183" t="s">
        <v>72</v>
      </c>
      <c r="C18" s="183"/>
      <c r="D18" s="158" t="s">
        <v>81</v>
      </c>
      <c r="E18" s="158"/>
    </row>
    <row r="19" spans="1:5" ht="24.75" customHeight="1" x14ac:dyDescent="0.25">
      <c r="A19" s="7" t="s">
        <v>8</v>
      </c>
      <c r="B19" s="183" t="s">
        <v>73</v>
      </c>
      <c r="C19" s="183"/>
      <c r="D19" s="158"/>
      <c r="E19" s="158"/>
    </row>
    <row r="20" spans="1:5" x14ac:dyDescent="0.25">
      <c r="A20" s="6"/>
      <c r="B20" s="6"/>
      <c r="C20" s="6"/>
    </row>
    <row r="21" spans="1:5" ht="15.75" thickBot="1" x14ac:dyDescent="0.3">
      <c r="A21" s="4"/>
      <c r="B21" s="4"/>
      <c r="C21" s="4"/>
      <c r="D21" s="4"/>
      <c r="E21" s="4"/>
    </row>
    <row r="22" spans="1:5" x14ac:dyDescent="0.25">
      <c r="A22" s="8" t="s">
        <v>119</v>
      </c>
      <c r="B22" s="9"/>
      <c r="C22" s="9"/>
      <c r="D22" s="9"/>
      <c r="E22" s="10"/>
    </row>
    <row r="23" spans="1:5" x14ac:dyDescent="0.25">
      <c r="A23" s="11" t="s">
        <v>120</v>
      </c>
      <c r="B23" s="12" t="s">
        <v>121</v>
      </c>
      <c r="C23" s="12" t="s">
        <v>122</v>
      </c>
      <c r="D23" s="12" t="s">
        <v>123</v>
      </c>
      <c r="E23" s="13" t="s">
        <v>124</v>
      </c>
    </row>
    <row r="24" spans="1:5" x14ac:dyDescent="0.25">
      <c r="A24" s="11" t="s">
        <v>125</v>
      </c>
      <c r="B24" s="14"/>
      <c r="C24" s="14"/>
      <c r="D24" s="14"/>
      <c r="E24" s="15"/>
    </row>
    <row r="25" spans="1:5" x14ac:dyDescent="0.25">
      <c r="A25" s="179" t="s">
        <v>257</v>
      </c>
      <c r="B25" s="168"/>
      <c r="C25" s="168"/>
      <c r="D25" s="169"/>
      <c r="E25" s="15"/>
    </row>
    <row r="26" spans="1:5" x14ac:dyDescent="0.25">
      <c r="A26" s="180" t="s">
        <v>126</v>
      </c>
      <c r="B26" s="181"/>
      <c r="C26" s="181"/>
      <c r="D26" s="182"/>
      <c r="E26" s="16" t="s">
        <v>97</v>
      </c>
    </row>
    <row r="27" spans="1:5" x14ac:dyDescent="0.25">
      <c r="A27" s="180" t="s">
        <v>127</v>
      </c>
      <c r="B27" s="181"/>
      <c r="C27" s="181"/>
      <c r="D27" s="182"/>
      <c r="E27" s="16" t="s">
        <v>97</v>
      </c>
    </row>
    <row r="28" spans="1:5" x14ac:dyDescent="0.25">
      <c r="A28" s="180" t="s">
        <v>258</v>
      </c>
      <c r="B28" s="181"/>
      <c r="C28" s="181"/>
      <c r="D28" s="182"/>
      <c r="E28" s="16" t="s">
        <v>97</v>
      </c>
    </row>
    <row r="29" spans="1:5" x14ac:dyDescent="0.25">
      <c r="A29" s="179" t="s">
        <v>259</v>
      </c>
      <c r="B29" s="168"/>
      <c r="C29" s="168"/>
      <c r="D29" s="169"/>
      <c r="E29" s="16" t="s">
        <v>97</v>
      </c>
    </row>
    <row r="30" spans="1:5" x14ac:dyDescent="0.25">
      <c r="A30" s="155" t="s">
        <v>260</v>
      </c>
      <c r="B30" s="156"/>
      <c r="C30" s="156"/>
      <c r="D30" s="157"/>
      <c r="E30" s="16" t="s">
        <v>97</v>
      </c>
    </row>
    <row r="31" spans="1:5" x14ac:dyDescent="0.25">
      <c r="A31" s="17" t="s">
        <v>261</v>
      </c>
      <c r="B31" s="18"/>
      <c r="C31" s="18"/>
      <c r="D31" s="19"/>
      <c r="E31" s="16" t="s">
        <v>97</v>
      </c>
    </row>
    <row r="32" spans="1:5" x14ac:dyDescent="0.25">
      <c r="A32" s="171" t="s">
        <v>262</v>
      </c>
      <c r="B32" s="172"/>
      <c r="C32" s="172"/>
      <c r="D32" s="173"/>
      <c r="E32" s="16" t="s">
        <v>97</v>
      </c>
    </row>
    <row r="33" spans="1:5" ht="33" customHeight="1" thickBot="1" x14ac:dyDescent="0.3">
      <c r="A33" s="174" t="s">
        <v>263</v>
      </c>
      <c r="B33" s="175"/>
      <c r="C33" s="175"/>
      <c r="D33" s="175"/>
      <c r="E33" s="176"/>
    </row>
    <row r="34" spans="1:5" ht="32.25" customHeight="1" x14ac:dyDescent="0.25">
      <c r="A34" s="177" t="s">
        <v>264</v>
      </c>
      <c r="B34" s="177"/>
      <c r="C34" s="177"/>
      <c r="D34" s="177"/>
      <c r="E34" s="177"/>
    </row>
    <row r="35" spans="1:5" ht="45" customHeight="1" x14ac:dyDescent="0.25">
      <c r="A35" s="178" t="s">
        <v>256</v>
      </c>
      <c r="B35" s="178"/>
      <c r="C35" s="178"/>
      <c r="D35" s="178"/>
      <c r="E35" s="178"/>
    </row>
    <row r="36" spans="1:5" x14ac:dyDescent="0.25">
      <c r="A36" s="20"/>
      <c r="B36" s="21"/>
      <c r="C36" s="21"/>
      <c r="D36" s="21"/>
      <c r="E36" s="21"/>
    </row>
    <row r="37" spans="1:5" x14ac:dyDescent="0.25">
      <c r="A37" s="20"/>
      <c r="B37" s="21"/>
      <c r="C37" s="21"/>
      <c r="D37" s="21"/>
      <c r="E37" s="21"/>
    </row>
    <row r="38" spans="1:5" x14ac:dyDescent="0.25">
      <c r="A38" s="22" t="s">
        <v>128</v>
      </c>
      <c r="B38" s="22"/>
      <c r="C38" s="22"/>
      <c r="D38" s="23" t="s">
        <v>137</v>
      </c>
      <c r="E38" s="24"/>
    </row>
    <row r="39" spans="1:5" x14ac:dyDescent="0.25">
      <c r="A39" s="166" t="s">
        <v>265</v>
      </c>
      <c r="B39" s="166"/>
      <c r="C39" s="166"/>
      <c r="D39" s="25"/>
      <c r="E39" s="26"/>
    </row>
    <row r="40" spans="1:5" x14ac:dyDescent="0.25">
      <c r="A40" s="167" t="s">
        <v>266</v>
      </c>
      <c r="B40" s="168"/>
      <c r="C40" s="169"/>
      <c r="D40" s="27"/>
      <c r="E40" s="28"/>
    </row>
    <row r="41" spans="1:5" x14ac:dyDescent="0.25">
      <c r="A41" s="167" t="s">
        <v>267</v>
      </c>
      <c r="B41" s="168"/>
      <c r="C41" s="169"/>
      <c r="D41" s="27"/>
      <c r="E41" s="28"/>
    </row>
    <row r="42" spans="1:5" ht="15.75" customHeight="1" x14ac:dyDescent="0.25">
      <c r="A42" s="29"/>
      <c r="B42" s="29"/>
      <c r="C42" s="29"/>
      <c r="D42" s="29"/>
      <c r="E42" s="29"/>
    </row>
    <row r="43" spans="1:5" x14ac:dyDescent="0.25">
      <c r="A43" s="30"/>
      <c r="B43" s="29"/>
      <c r="C43" s="29"/>
      <c r="D43" s="29"/>
      <c r="E43" s="29"/>
    </row>
    <row r="44" spans="1:5" ht="15.75" customHeight="1" x14ac:dyDescent="0.25">
      <c r="A44" s="29"/>
      <c r="B44" s="29"/>
      <c r="C44" s="29"/>
      <c r="D44" s="29"/>
      <c r="E44" s="4"/>
    </row>
    <row r="45" spans="1:5" ht="15.75" customHeight="1" x14ac:dyDescent="0.25">
      <c r="A45" s="170" t="s">
        <v>128</v>
      </c>
      <c r="B45" s="170"/>
      <c r="C45" s="170"/>
      <c r="D45" s="170"/>
      <c r="E45" s="22"/>
    </row>
    <row r="46" spans="1:5" ht="15" customHeight="1" x14ac:dyDescent="0.25">
      <c r="A46" s="152" t="s">
        <v>129</v>
      </c>
      <c r="B46" s="152"/>
      <c r="C46" s="152"/>
      <c r="D46" s="152"/>
      <c r="E46" s="31"/>
    </row>
    <row r="47" spans="1:5" ht="15" customHeight="1" x14ac:dyDescent="0.25">
      <c r="A47" s="152" t="s">
        <v>130</v>
      </c>
      <c r="B47" s="152"/>
      <c r="C47" s="152"/>
      <c r="D47" s="152"/>
      <c r="E47" s="32"/>
    </row>
    <row r="48" spans="1:5" x14ac:dyDescent="0.25">
      <c r="A48" s="153" t="s">
        <v>131</v>
      </c>
      <c r="B48" s="153"/>
      <c r="C48" s="153"/>
      <c r="D48" s="153"/>
      <c r="E48" s="31"/>
    </row>
    <row r="49" spans="1:3" x14ac:dyDescent="0.25">
      <c r="A49" s="6"/>
      <c r="B49" s="6"/>
      <c r="C49" s="6"/>
    </row>
    <row r="50" spans="1:3" x14ac:dyDescent="0.25">
      <c r="A50" s="6"/>
      <c r="B50" s="6"/>
      <c r="C50" s="6"/>
    </row>
    <row r="51" spans="1:3" x14ac:dyDescent="0.25">
      <c r="A51" s="6"/>
      <c r="B51" s="6"/>
      <c r="C51" s="6"/>
    </row>
    <row r="52" spans="1:3" ht="18.75" x14ac:dyDescent="0.25">
      <c r="A52" s="160" t="s">
        <v>198</v>
      </c>
      <c r="B52" s="160"/>
      <c r="C52" s="160"/>
    </row>
    <row r="53" spans="1:3" ht="16.5" customHeight="1" thickBot="1" x14ac:dyDescent="0.3">
      <c r="A53" s="141" t="s">
        <v>177</v>
      </c>
      <c r="B53" s="141"/>
      <c r="C53" s="141"/>
    </row>
    <row r="54" spans="1:3" ht="15.75" thickBot="1" x14ac:dyDescent="0.3">
      <c r="A54" s="33" t="s">
        <v>0</v>
      </c>
      <c r="B54" s="34" t="s">
        <v>1</v>
      </c>
      <c r="C54" s="34" t="s">
        <v>2</v>
      </c>
    </row>
    <row r="55" spans="1:3" ht="15.75" thickBot="1" x14ac:dyDescent="0.3">
      <c r="A55" s="35" t="s">
        <v>3</v>
      </c>
      <c r="B55" s="36" t="s">
        <v>4</v>
      </c>
      <c r="C55" s="37"/>
    </row>
    <row r="56" spans="1:3" ht="15.75" thickBot="1" x14ac:dyDescent="0.3">
      <c r="A56" s="35" t="s">
        <v>5</v>
      </c>
      <c r="B56" s="36" t="s">
        <v>78</v>
      </c>
      <c r="C56" s="37"/>
    </row>
    <row r="57" spans="1:3" ht="15.75" thickBot="1" x14ac:dyDescent="0.3">
      <c r="A57" s="35" t="s">
        <v>6</v>
      </c>
      <c r="B57" s="36" t="s">
        <v>82</v>
      </c>
      <c r="C57" s="37"/>
    </row>
    <row r="58" spans="1:3" x14ac:dyDescent="0.25">
      <c r="A58" s="35" t="s">
        <v>8</v>
      </c>
      <c r="B58" s="36" t="s">
        <v>7</v>
      </c>
      <c r="C58" s="37"/>
    </row>
    <row r="59" spans="1:3" ht="15.75" thickBot="1" x14ac:dyDescent="0.3">
      <c r="A59" s="35" t="s">
        <v>10</v>
      </c>
      <c r="B59" s="36" t="s">
        <v>9</v>
      </c>
      <c r="C59" s="37"/>
    </row>
    <row r="60" spans="1:3" ht="15.75" thickBot="1" x14ac:dyDescent="0.3">
      <c r="A60" s="38" t="s">
        <v>11</v>
      </c>
      <c r="B60" s="36" t="s">
        <v>83</v>
      </c>
      <c r="C60" s="37"/>
    </row>
    <row r="61" spans="1:3" ht="15.75" thickBot="1" x14ac:dyDescent="0.3">
      <c r="A61" s="39" t="s">
        <v>12</v>
      </c>
      <c r="B61" s="36" t="s">
        <v>84</v>
      </c>
      <c r="C61" s="37"/>
    </row>
    <row r="62" spans="1:3" ht="15.75" thickBot="1" x14ac:dyDescent="0.3">
      <c r="A62" s="35" t="s">
        <v>13</v>
      </c>
      <c r="B62" s="36" t="s">
        <v>14</v>
      </c>
      <c r="C62" s="37"/>
    </row>
    <row r="63" spans="1:3" ht="28.5" customHeight="1" thickBot="1" x14ac:dyDescent="0.3">
      <c r="A63" s="124" t="s">
        <v>15</v>
      </c>
      <c r="B63" s="125"/>
      <c r="C63" s="40">
        <f>SUM(C55:C62)</f>
        <v>0</v>
      </c>
    </row>
    <row r="64" spans="1:3" x14ac:dyDescent="0.25">
      <c r="A64" s="41"/>
    </row>
    <row r="65" spans="1:4" x14ac:dyDescent="0.25">
      <c r="A65" s="41"/>
    </row>
    <row r="66" spans="1:4" ht="19.5" thickBot="1" x14ac:dyDescent="0.3">
      <c r="A66" s="141" t="s">
        <v>178</v>
      </c>
      <c r="B66" s="141"/>
      <c r="C66" s="141"/>
    </row>
    <row r="67" spans="1:4" ht="15.75" thickBot="1" x14ac:dyDescent="0.3">
      <c r="A67" s="33" t="s">
        <v>16</v>
      </c>
      <c r="B67" s="34" t="s">
        <v>17</v>
      </c>
      <c r="C67" s="34" t="s">
        <v>2</v>
      </c>
    </row>
    <row r="68" spans="1:4" ht="15.75" thickBot="1" x14ac:dyDescent="0.3">
      <c r="A68" s="35" t="s">
        <v>3</v>
      </c>
      <c r="B68" s="36" t="s">
        <v>18</v>
      </c>
      <c r="C68" s="37"/>
    </row>
    <row r="69" spans="1:4" ht="15.75" thickBot="1" x14ac:dyDescent="0.3">
      <c r="A69" s="35" t="s">
        <v>63</v>
      </c>
      <c r="B69" s="36" t="s">
        <v>64</v>
      </c>
      <c r="C69" s="37"/>
    </row>
    <row r="70" spans="1:4" ht="30.75" thickBot="1" x14ac:dyDescent="0.3">
      <c r="A70" s="35" t="s">
        <v>5</v>
      </c>
      <c r="B70" s="36" t="s">
        <v>19</v>
      </c>
      <c r="C70" s="37"/>
    </row>
    <row r="71" spans="1:4" ht="15.75" thickBot="1" x14ac:dyDescent="0.3">
      <c r="A71" s="35" t="s">
        <v>6</v>
      </c>
      <c r="B71" s="36" t="s">
        <v>86</v>
      </c>
      <c r="C71" s="37"/>
    </row>
    <row r="72" spans="1:4" ht="15.75" thickBot="1" x14ac:dyDescent="0.3">
      <c r="A72" s="35" t="s">
        <v>8</v>
      </c>
      <c r="B72" s="36" t="s">
        <v>85</v>
      </c>
      <c r="C72" s="37"/>
    </row>
    <row r="73" spans="1:4" ht="35.25" customHeight="1" thickBot="1" x14ac:dyDescent="0.3">
      <c r="A73" s="35" t="s">
        <v>10</v>
      </c>
      <c r="B73" s="36" t="s">
        <v>20</v>
      </c>
      <c r="C73" s="37"/>
    </row>
    <row r="74" spans="1:4" ht="15.75" thickBot="1" x14ac:dyDescent="0.3">
      <c r="A74" s="35" t="s">
        <v>11</v>
      </c>
      <c r="B74" s="36" t="s">
        <v>14</v>
      </c>
      <c r="C74" s="37"/>
    </row>
    <row r="75" spans="1:4" ht="42.75" customHeight="1" thickBot="1" x14ac:dyDescent="0.3">
      <c r="A75" s="124" t="s">
        <v>21</v>
      </c>
      <c r="B75" s="125"/>
      <c r="C75" s="40">
        <f>SUM(C68:C74)</f>
        <v>0</v>
      </c>
    </row>
    <row r="76" spans="1:4" x14ac:dyDescent="0.25">
      <c r="A76" s="41"/>
    </row>
    <row r="77" spans="1:4" x14ac:dyDescent="0.25">
      <c r="A77" s="41"/>
    </row>
    <row r="78" spans="1:4" ht="18.75" x14ac:dyDescent="0.25">
      <c r="A78" s="151" t="s">
        <v>179</v>
      </c>
      <c r="B78" s="151"/>
      <c r="C78" s="151"/>
    </row>
    <row r="79" spans="1:4" ht="18.75" x14ac:dyDescent="0.25">
      <c r="A79" s="42"/>
    </row>
    <row r="80" spans="1:4" ht="19.5" thickBot="1" x14ac:dyDescent="0.3">
      <c r="A80" s="141" t="s">
        <v>180</v>
      </c>
      <c r="B80" s="141"/>
      <c r="C80" s="141"/>
      <c r="D80" s="141"/>
    </row>
    <row r="81" spans="1:4" ht="15.75" thickBot="1" x14ac:dyDescent="0.3">
      <c r="A81" s="33" t="s">
        <v>181</v>
      </c>
      <c r="B81" s="34" t="s">
        <v>23</v>
      </c>
      <c r="C81" s="34" t="s">
        <v>24</v>
      </c>
      <c r="D81" s="34" t="s">
        <v>2</v>
      </c>
    </row>
    <row r="82" spans="1:4" ht="15.75" thickBot="1" x14ac:dyDescent="0.3">
      <c r="A82" s="43" t="s">
        <v>3</v>
      </c>
      <c r="B82" s="36" t="s">
        <v>25</v>
      </c>
      <c r="C82" s="44">
        <v>0.2</v>
      </c>
      <c r="D82" s="45">
        <f>C82*$C$63</f>
        <v>0</v>
      </c>
    </row>
    <row r="83" spans="1:4" ht="15.75" thickBot="1" x14ac:dyDescent="0.3">
      <c r="A83" s="43" t="s">
        <v>5</v>
      </c>
      <c r="B83" s="36" t="s">
        <v>26</v>
      </c>
      <c r="C83" s="44">
        <v>1.4999999999999999E-2</v>
      </c>
      <c r="D83" s="45">
        <f t="shared" ref="D83:D90" si="0">C83*$C$63</f>
        <v>0</v>
      </c>
    </row>
    <row r="84" spans="1:4" x14ac:dyDescent="0.25">
      <c r="A84" s="43" t="s">
        <v>6</v>
      </c>
      <c r="B84" s="36" t="s">
        <v>27</v>
      </c>
      <c r="C84" s="44">
        <v>0.01</v>
      </c>
      <c r="D84" s="45">
        <f t="shared" si="0"/>
        <v>0</v>
      </c>
    </row>
    <row r="85" spans="1:4" ht="15.75" thickBot="1" x14ac:dyDescent="0.3">
      <c r="A85" s="43" t="s">
        <v>8</v>
      </c>
      <c r="B85" s="36" t="s">
        <v>28</v>
      </c>
      <c r="C85" s="44">
        <v>2E-3</v>
      </c>
      <c r="D85" s="45">
        <f t="shared" si="0"/>
        <v>0</v>
      </c>
    </row>
    <row r="86" spans="1:4" ht="15.75" thickBot="1" x14ac:dyDescent="0.3">
      <c r="A86" s="43" t="s">
        <v>10</v>
      </c>
      <c r="B86" s="46" t="s">
        <v>29</v>
      </c>
      <c r="C86" s="44">
        <v>2.5000000000000001E-2</v>
      </c>
      <c r="D86" s="45">
        <f t="shared" si="0"/>
        <v>0</v>
      </c>
    </row>
    <row r="87" spans="1:4" ht="15.75" thickBot="1" x14ac:dyDescent="0.3">
      <c r="A87" s="43" t="s">
        <v>11</v>
      </c>
      <c r="B87" s="36" t="s">
        <v>30</v>
      </c>
      <c r="C87" s="44">
        <v>0.08</v>
      </c>
      <c r="D87" s="45">
        <f t="shared" si="0"/>
        <v>0</v>
      </c>
    </row>
    <row r="88" spans="1:4" ht="30.75" thickBot="1" x14ac:dyDescent="0.3">
      <c r="A88" s="43" t="s">
        <v>12</v>
      </c>
      <c r="B88" s="36" t="s">
        <v>31</v>
      </c>
      <c r="C88" s="47"/>
      <c r="D88" s="37">
        <f t="shared" si="0"/>
        <v>0</v>
      </c>
    </row>
    <row r="89" spans="1:4" ht="15.75" thickBot="1" x14ac:dyDescent="0.3">
      <c r="A89" s="43" t="s">
        <v>13</v>
      </c>
      <c r="B89" s="36" t="s">
        <v>32</v>
      </c>
      <c r="C89" s="44">
        <v>6.0000000000000001E-3</v>
      </c>
      <c r="D89" s="45">
        <f t="shared" si="0"/>
        <v>0</v>
      </c>
    </row>
    <row r="90" spans="1:4" ht="15.75" thickBot="1" x14ac:dyDescent="0.3">
      <c r="A90" s="124" t="s">
        <v>33</v>
      </c>
      <c r="B90" s="125"/>
      <c r="C90" s="48">
        <f>SUM(C82:C89)</f>
        <v>0.33800000000000008</v>
      </c>
      <c r="D90" s="49">
        <f t="shared" si="0"/>
        <v>0</v>
      </c>
    </row>
    <row r="91" spans="1:4" x14ac:dyDescent="0.25">
      <c r="A91" s="41"/>
    </row>
    <row r="92" spans="1:4" ht="19.5" thickBot="1" x14ac:dyDescent="0.3">
      <c r="A92" s="141" t="s">
        <v>182</v>
      </c>
      <c r="B92" s="141"/>
      <c r="C92" s="141"/>
      <c r="D92" s="141"/>
    </row>
    <row r="93" spans="1:4" ht="15.75" thickBot="1" x14ac:dyDescent="0.3">
      <c r="A93" s="33" t="s">
        <v>183</v>
      </c>
      <c r="B93" s="34" t="s">
        <v>77</v>
      </c>
      <c r="C93" s="34" t="s">
        <v>24</v>
      </c>
      <c r="D93" s="34" t="s">
        <v>2</v>
      </c>
    </row>
    <row r="94" spans="1:4" ht="15.75" thickBot="1" x14ac:dyDescent="0.3">
      <c r="A94" s="43" t="s">
        <v>3</v>
      </c>
      <c r="B94" s="36" t="s">
        <v>34</v>
      </c>
      <c r="C94" s="44">
        <v>8.3299999999999999E-2</v>
      </c>
      <c r="D94" s="45">
        <f>C63*C94</f>
        <v>0</v>
      </c>
    </row>
    <row r="95" spans="1:4" ht="15.75" thickBot="1" x14ac:dyDescent="0.3">
      <c r="A95" s="43" t="s">
        <v>5</v>
      </c>
      <c r="B95" s="36" t="s">
        <v>87</v>
      </c>
      <c r="C95" s="44">
        <v>2.7799999999999998E-2</v>
      </c>
      <c r="D95" s="45">
        <f>C95*$C$63</f>
        <v>0</v>
      </c>
    </row>
    <row r="96" spans="1:4" ht="15.75" thickBot="1" x14ac:dyDescent="0.3">
      <c r="A96" s="43"/>
      <c r="B96" s="50" t="s">
        <v>35</v>
      </c>
      <c r="C96" s="44"/>
      <c r="D96" s="45">
        <f>SUM(D95:D95)</f>
        <v>0</v>
      </c>
    </row>
    <row r="97" spans="1:8" ht="45.75" customHeight="1" thickBot="1" x14ac:dyDescent="0.3">
      <c r="A97" s="43"/>
      <c r="B97" s="36" t="s">
        <v>74</v>
      </c>
      <c r="C97" s="44">
        <f>SUM(C94:C96)</f>
        <v>0.1111</v>
      </c>
      <c r="D97" s="45">
        <f>C97*$C$63</f>
        <v>0</v>
      </c>
    </row>
    <row r="98" spans="1:8" ht="15.75" thickBot="1" x14ac:dyDescent="0.3">
      <c r="A98" s="124" t="s">
        <v>33</v>
      </c>
      <c r="B98" s="125"/>
      <c r="C98" s="48"/>
      <c r="D98" s="40">
        <f>SUM(D97,D96)</f>
        <v>0</v>
      </c>
    </row>
    <row r="99" spans="1:8" x14ac:dyDescent="0.25">
      <c r="A99" s="41"/>
    </row>
    <row r="100" spans="1:8" ht="19.5" thickBot="1" x14ac:dyDescent="0.3">
      <c r="A100" s="141" t="s">
        <v>184</v>
      </c>
      <c r="B100" s="141"/>
      <c r="C100" s="141"/>
      <c r="D100" s="141"/>
    </row>
    <row r="101" spans="1:8" ht="15.75" thickBot="1" x14ac:dyDescent="0.3">
      <c r="A101" s="33" t="s">
        <v>185</v>
      </c>
      <c r="B101" s="34" t="s">
        <v>36</v>
      </c>
      <c r="C101" s="34" t="s">
        <v>24</v>
      </c>
      <c r="D101" s="34" t="s">
        <v>2</v>
      </c>
    </row>
    <row r="102" spans="1:8" ht="15.75" thickBot="1" x14ac:dyDescent="0.3">
      <c r="A102" s="43" t="s">
        <v>3</v>
      </c>
      <c r="B102" s="36" t="s">
        <v>36</v>
      </c>
      <c r="C102" s="47"/>
      <c r="D102" s="37">
        <f>C102*$C$63</f>
        <v>0</v>
      </c>
      <c r="H102" s="1"/>
    </row>
    <row r="103" spans="1:8" ht="30.75" thickBot="1" x14ac:dyDescent="0.3">
      <c r="A103" s="43" t="s">
        <v>5</v>
      </c>
      <c r="B103" s="36" t="s">
        <v>93</v>
      </c>
      <c r="C103" s="44"/>
      <c r="D103" s="45">
        <f>C103*$C$63</f>
        <v>0</v>
      </c>
    </row>
    <row r="104" spans="1:8" ht="15.75" thickBot="1" x14ac:dyDescent="0.3">
      <c r="A104" s="124" t="s">
        <v>33</v>
      </c>
      <c r="B104" s="125"/>
      <c r="C104" s="48"/>
      <c r="D104" s="40">
        <f>SUM(D103,D102)</f>
        <v>0</v>
      </c>
    </row>
    <row r="105" spans="1:8" ht="18.75" x14ac:dyDescent="0.25">
      <c r="A105" s="42"/>
    </row>
    <row r="106" spans="1:8" ht="19.5" thickBot="1" x14ac:dyDescent="0.3">
      <c r="A106" s="141" t="s">
        <v>186</v>
      </c>
      <c r="B106" s="141"/>
      <c r="C106" s="141"/>
      <c r="D106" s="141"/>
    </row>
    <row r="107" spans="1:8" ht="15.75" thickBot="1" x14ac:dyDescent="0.3">
      <c r="A107" s="33" t="s">
        <v>187</v>
      </c>
      <c r="B107" s="34" t="s">
        <v>37</v>
      </c>
      <c r="C107" s="34" t="s">
        <v>24</v>
      </c>
      <c r="D107" s="34" t="s">
        <v>2</v>
      </c>
    </row>
    <row r="108" spans="1:8" ht="15.75" thickBot="1" x14ac:dyDescent="0.3">
      <c r="A108" s="43" t="s">
        <v>3</v>
      </c>
      <c r="B108" s="36" t="s">
        <v>38</v>
      </c>
      <c r="C108" s="47"/>
      <c r="D108" s="37">
        <f t="shared" ref="D108:D113" si="1">C108*$C$63</f>
        <v>0</v>
      </c>
    </row>
    <row r="109" spans="1:8" ht="30.75" thickBot="1" x14ac:dyDescent="0.3">
      <c r="A109" s="43" t="s">
        <v>5</v>
      </c>
      <c r="B109" s="36" t="s">
        <v>90</v>
      </c>
      <c r="C109" s="47">
        <f>C87*C108</f>
        <v>0</v>
      </c>
      <c r="D109" s="37">
        <f t="shared" si="1"/>
        <v>0</v>
      </c>
    </row>
    <row r="110" spans="1:8" ht="30.75" thickBot="1" x14ac:dyDescent="0.3">
      <c r="A110" s="43" t="s">
        <v>6</v>
      </c>
      <c r="B110" s="36" t="s">
        <v>89</v>
      </c>
      <c r="C110" s="47"/>
      <c r="D110" s="37">
        <f t="shared" si="1"/>
        <v>0</v>
      </c>
    </row>
    <row r="111" spans="1:8" ht="15.75" thickBot="1" x14ac:dyDescent="0.3">
      <c r="A111" s="43" t="s">
        <v>8</v>
      </c>
      <c r="B111" s="36" t="s">
        <v>39</v>
      </c>
      <c r="C111" s="47"/>
      <c r="D111" s="37">
        <f t="shared" si="1"/>
        <v>0</v>
      </c>
    </row>
    <row r="112" spans="1:8" ht="30.75" thickBot="1" x14ac:dyDescent="0.3">
      <c r="A112" s="43" t="s">
        <v>10</v>
      </c>
      <c r="B112" s="36" t="s">
        <v>40</v>
      </c>
      <c r="C112" s="47">
        <f>C90*C111</f>
        <v>0</v>
      </c>
      <c r="D112" s="37">
        <f t="shared" si="1"/>
        <v>0</v>
      </c>
    </row>
    <row r="113" spans="1:4" ht="30.75" thickBot="1" x14ac:dyDescent="0.3">
      <c r="A113" s="43" t="s">
        <v>11</v>
      </c>
      <c r="B113" s="51" t="s">
        <v>91</v>
      </c>
      <c r="C113" s="47"/>
      <c r="D113" s="37">
        <f t="shared" si="1"/>
        <v>0</v>
      </c>
    </row>
    <row r="114" spans="1:4" ht="15.75" thickBot="1" x14ac:dyDescent="0.3">
      <c r="A114" s="124" t="s">
        <v>41</v>
      </c>
      <c r="B114" s="125"/>
      <c r="C114" s="48">
        <f>SUM(C108:C113)</f>
        <v>0</v>
      </c>
      <c r="D114" s="40">
        <f>SUM(D108:D113)</f>
        <v>0</v>
      </c>
    </row>
    <row r="115" spans="1:4" ht="18.75" x14ac:dyDescent="0.25">
      <c r="A115" s="42"/>
    </row>
    <row r="116" spans="1:4" ht="19.5" thickBot="1" x14ac:dyDescent="0.3">
      <c r="A116" s="141" t="s">
        <v>188</v>
      </c>
      <c r="B116" s="141"/>
      <c r="C116" s="141"/>
      <c r="D116" s="141"/>
    </row>
    <row r="117" spans="1:4" ht="45.75" thickBot="1" x14ac:dyDescent="0.3">
      <c r="A117" s="33" t="s">
        <v>189</v>
      </c>
      <c r="B117" s="34" t="s">
        <v>42</v>
      </c>
      <c r="C117" s="34" t="s">
        <v>24</v>
      </c>
      <c r="D117" s="34" t="s">
        <v>2</v>
      </c>
    </row>
    <row r="118" spans="1:4" ht="15.75" thickBot="1" x14ac:dyDescent="0.3">
      <c r="A118" s="43" t="s">
        <v>3</v>
      </c>
      <c r="B118" s="36" t="s">
        <v>92</v>
      </c>
      <c r="C118" s="52"/>
      <c r="D118" s="53">
        <f>C118*$C$63</f>
        <v>0</v>
      </c>
    </row>
    <row r="119" spans="1:4" ht="15.75" thickBot="1" x14ac:dyDescent="0.3">
      <c r="A119" s="43" t="s">
        <v>5</v>
      </c>
      <c r="B119" s="36" t="s">
        <v>43</v>
      </c>
      <c r="C119" s="52"/>
      <c r="D119" s="53">
        <f>C119*$C$63</f>
        <v>0</v>
      </c>
    </row>
    <row r="120" spans="1:4" ht="15.75" thickBot="1" x14ac:dyDescent="0.3">
      <c r="A120" s="43" t="s">
        <v>6</v>
      </c>
      <c r="B120" s="36" t="s">
        <v>44</v>
      </c>
      <c r="C120" s="52"/>
      <c r="D120" s="53">
        <f>C120*$C$63</f>
        <v>0</v>
      </c>
    </row>
    <row r="121" spans="1:4" ht="15.75" thickBot="1" x14ac:dyDescent="0.3">
      <c r="A121" s="43" t="s">
        <v>8</v>
      </c>
      <c r="B121" s="36" t="s">
        <v>45</v>
      </c>
      <c r="C121" s="52"/>
      <c r="D121" s="53">
        <f>C121*$C$63</f>
        <v>0</v>
      </c>
    </row>
    <row r="122" spans="1:4" ht="30.75" thickBot="1" x14ac:dyDescent="0.3">
      <c r="A122" s="43" t="s">
        <v>10</v>
      </c>
      <c r="B122" s="36" t="s">
        <v>46</v>
      </c>
      <c r="C122" s="52"/>
      <c r="D122" s="53">
        <f>C122*$C$63</f>
        <v>0</v>
      </c>
    </row>
    <row r="123" spans="1:4" ht="15.75" thickBot="1" x14ac:dyDescent="0.3">
      <c r="A123" s="43" t="s">
        <v>11</v>
      </c>
      <c r="B123" s="36" t="s">
        <v>14</v>
      </c>
      <c r="C123" s="52"/>
      <c r="D123" s="53"/>
    </row>
    <row r="124" spans="1:4" ht="15.75" thickBot="1" x14ac:dyDescent="0.3">
      <c r="A124" s="43"/>
      <c r="B124" s="50" t="s">
        <v>35</v>
      </c>
      <c r="C124" s="52"/>
      <c r="D124" s="53">
        <f>SUM(D118:D123)</f>
        <v>0</v>
      </c>
    </row>
    <row r="125" spans="1:4" ht="30.75" thickBot="1" x14ac:dyDescent="0.3">
      <c r="A125" s="43" t="s">
        <v>12</v>
      </c>
      <c r="B125" s="36" t="s">
        <v>47</v>
      </c>
      <c r="C125" s="52"/>
      <c r="D125" s="53">
        <f>C125*$C$63</f>
        <v>0</v>
      </c>
    </row>
    <row r="126" spans="1:4" ht="15.75" thickBot="1" x14ac:dyDescent="0.3">
      <c r="A126" s="124" t="s">
        <v>41</v>
      </c>
      <c r="B126" s="125"/>
      <c r="C126" s="48"/>
      <c r="D126" s="40">
        <f>SUM(D124:D125)</f>
        <v>0</v>
      </c>
    </row>
    <row r="127" spans="1:4" ht="18.75" x14ac:dyDescent="0.25">
      <c r="A127" s="42"/>
    </row>
    <row r="128" spans="1:4" x14ac:dyDescent="0.25">
      <c r="A128" s="54"/>
    </row>
    <row r="129" spans="1:4" ht="39" customHeight="1" x14ac:dyDescent="0.25">
      <c r="A129" s="150" t="s">
        <v>191</v>
      </c>
      <c r="B129" s="150"/>
      <c r="C129" s="150"/>
    </row>
    <row r="130" spans="1:4" ht="15.75" thickBot="1" x14ac:dyDescent="0.3">
      <c r="A130" s="41"/>
    </row>
    <row r="131" spans="1:4" ht="30.75" thickBot="1" x14ac:dyDescent="0.3">
      <c r="A131" s="33">
        <v>3</v>
      </c>
      <c r="B131" s="34" t="s">
        <v>192</v>
      </c>
      <c r="C131" s="34" t="s">
        <v>2</v>
      </c>
    </row>
    <row r="132" spans="1:4" ht="30.75" thickBot="1" x14ac:dyDescent="0.3">
      <c r="A132" s="35" t="s">
        <v>181</v>
      </c>
      <c r="B132" s="36" t="s">
        <v>75</v>
      </c>
      <c r="C132" s="55">
        <f>D90</f>
        <v>0</v>
      </c>
    </row>
    <row r="133" spans="1:4" ht="15.75" thickBot="1" x14ac:dyDescent="0.3">
      <c r="A133" s="35" t="s">
        <v>183</v>
      </c>
      <c r="B133" s="36" t="s">
        <v>76</v>
      </c>
      <c r="C133" s="55">
        <f>D98</f>
        <v>0</v>
      </c>
    </row>
    <row r="134" spans="1:4" ht="15.75" thickBot="1" x14ac:dyDescent="0.3">
      <c r="A134" s="35" t="s">
        <v>185</v>
      </c>
      <c r="B134" s="36" t="s">
        <v>36</v>
      </c>
      <c r="C134" s="55">
        <f>D104</f>
        <v>0</v>
      </c>
    </row>
    <row r="135" spans="1:4" ht="15.75" thickBot="1" x14ac:dyDescent="0.3">
      <c r="A135" s="35" t="s">
        <v>187</v>
      </c>
      <c r="B135" s="36" t="s">
        <v>48</v>
      </c>
      <c r="C135" s="55">
        <f>D114</f>
        <v>0</v>
      </c>
    </row>
    <row r="136" spans="1:4" ht="30.75" thickBot="1" x14ac:dyDescent="0.3">
      <c r="A136" s="35" t="s">
        <v>189</v>
      </c>
      <c r="B136" s="36" t="s">
        <v>49</v>
      </c>
      <c r="C136" s="55">
        <f>D126</f>
        <v>0</v>
      </c>
    </row>
    <row r="137" spans="1:4" ht="15.75" thickBot="1" x14ac:dyDescent="0.3">
      <c r="A137" s="35" t="s">
        <v>190</v>
      </c>
      <c r="B137" s="36" t="s">
        <v>50</v>
      </c>
      <c r="C137" s="56" t="s">
        <v>88</v>
      </c>
    </row>
    <row r="138" spans="1:4" ht="15.75" thickBot="1" x14ac:dyDescent="0.3">
      <c r="A138" s="124" t="s">
        <v>41</v>
      </c>
      <c r="B138" s="125"/>
      <c r="C138" s="57">
        <f>SUM(C132:C137)</f>
        <v>0</v>
      </c>
    </row>
    <row r="139" spans="1:4" x14ac:dyDescent="0.25">
      <c r="A139" s="41"/>
    </row>
    <row r="140" spans="1:4" x14ac:dyDescent="0.25">
      <c r="A140" s="41"/>
    </row>
    <row r="141" spans="1:4" ht="17.25" x14ac:dyDescent="0.25">
      <c r="A141" s="130" t="s">
        <v>58</v>
      </c>
      <c r="B141" s="130"/>
      <c r="C141" s="130"/>
      <c r="D141" s="130"/>
    </row>
    <row r="142" spans="1:4" ht="15.75" thickBot="1" x14ac:dyDescent="0.3">
      <c r="A142" s="58"/>
    </row>
    <row r="143" spans="1:4" ht="42.75" customHeight="1" thickBot="1" x14ac:dyDescent="0.3">
      <c r="A143" s="124" t="s">
        <v>59</v>
      </c>
      <c r="B143" s="131"/>
      <c r="C143" s="132" t="s">
        <v>60</v>
      </c>
      <c r="D143" s="132"/>
    </row>
    <row r="144" spans="1:4" ht="30.75" thickBot="1" x14ac:dyDescent="0.3">
      <c r="A144" s="43" t="s">
        <v>3</v>
      </c>
      <c r="B144" s="36" t="s">
        <v>193</v>
      </c>
      <c r="C144" s="133">
        <f>C63</f>
        <v>0</v>
      </c>
      <c r="D144" s="134"/>
    </row>
    <row r="145" spans="1:4" ht="30.75" thickBot="1" x14ac:dyDescent="0.3">
      <c r="A145" s="43" t="s">
        <v>5</v>
      </c>
      <c r="B145" s="36" t="s">
        <v>194</v>
      </c>
      <c r="C145" s="122">
        <f>C75</f>
        <v>0</v>
      </c>
      <c r="D145" s="123"/>
    </row>
    <row r="146" spans="1:4" ht="30.75" thickBot="1" x14ac:dyDescent="0.3">
      <c r="A146" s="43" t="s">
        <v>6</v>
      </c>
      <c r="B146" s="36" t="s">
        <v>195</v>
      </c>
      <c r="C146" s="122">
        <f>C138</f>
        <v>0</v>
      </c>
      <c r="D146" s="123"/>
    </row>
    <row r="147" spans="1:4" ht="28.5" customHeight="1" thickBot="1" x14ac:dyDescent="0.3">
      <c r="A147" s="120" t="s">
        <v>196</v>
      </c>
      <c r="B147" s="121"/>
      <c r="C147" s="122">
        <f>SUM(C144:D146)</f>
        <v>0</v>
      </c>
      <c r="D147" s="123"/>
    </row>
    <row r="148" spans="1:4" ht="28.5" customHeight="1" thickBot="1" x14ac:dyDescent="0.3">
      <c r="A148" s="124" t="s">
        <v>62</v>
      </c>
      <c r="B148" s="125"/>
      <c r="C148" s="136">
        <f>SUM(C147:C147)</f>
        <v>0</v>
      </c>
      <c r="D148" s="137"/>
    </row>
    <row r="150" spans="1:4" hidden="1" x14ac:dyDescent="0.25">
      <c r="D150" s="59">
        <f>C148</f>
        <v>0</v>
      </c>
    </row>
    <row r="151" spans="1:4" x14ac:dyDescent="0.25">
      <c r="D151" s="59"/>
    </row>
    <row r="152" spans="1:4" ht="18.75" x14ac:dyDescent="0.3">
      <c r="A152" s="161" t="s">
        <v>225</v>
      </c>
      <c r="B152" s="161"/>
      <c r="C152" s="161"/>
      <c r="D152" s="161"/>
    </row>
    <row r="153" spans="1:4" x14ac:dyDescent="0.25">
      <c r="D153" s="59"/>
    </row>
    <row r="154" spans="1:4" x14ac:dyDescent="0.25">
      <c r="A154" s="60" t="s">
        <v>22</v>
      </c>
      <c r="B154" s="22" t="s">
        <v>226</v>
      </c>
      <c r="C154" s="22" t="s">
        <v>88</v>
      </c>
      <c r="D154" s="59"/>
    </row>
    <row r="155" spans="1:4" x14ac:dyDescent="0.25">
      <c r="A155" s="61" t="s">
        <v>3</v>
      </c>
      <c r="B155" s="62" t="s">
        <v>227</v>
      </c>
      <c r="C155" s="63"/>
      <c r="D155" s="59"/>
    </row>
    <row r="156" spans="1:4" x14ac:dyDescent="0.25">
      <c r="A156" s="61" t="s">
        <v>5</v>
      </c>
      <c r="B156" s="62" t="s">
        <v>228</v>
      </c>
      <c r="C156" s="63"/>
      <c r="D156" s="59"/>
    </row>
    <row r="157" spans="1:4" x14ac:dyDescent="0.25">
      <c r="A157" s="61" t="s">
        <v>6</v>
      </c>
      <c r="B157" s="62" t="s">
        <v>229</v>
      </c>
      <c r="C157" s="63"/>
      <c r="D157" s="59"/>
    </row>
    <row r="158" spans="1:4" x14ac:dyDescent="0.25">
      <c r="A158" s="61" t="s">
        <v>8</v>
      </c>
      <c r="B158" s="62" t="s">
        <v>227</v>
      </c>
      <c r="C158" s="63"/>
      <c r="D158" s="59"/>
    </row>
    <row r="159" spans="1:4" x14ac:dyDescent="0.25">
      <c r="A159" s="61" t="s">
        <v>10</v>
      </c>
      <c r="B159" s="62" t="s">
        <v>230</v>
      </c>
      <c r="C159" s="63"/>
      <c r="D159" s="59"/>
    </row>
    <row r="160" spans="1:4" x14ac:dyDescent="0.25">
      <c r="A160" s="61" t="s">
        <v>11</v>
      </c>
      <c r="B160" s="62" t="s">
        <v>231</v>
      </c>
      <c r="C160" s="63"/>
      <c r="D160" s="59"/>
    </row>
    <row r="161" spans="1:10" x14ac:dyDescent="0.25">
      <c r="A161" s="61" t="s">
        <v>12</v>
      </c>
      <c r="B161" s="62" t="s">
        <v>232</v>
      </c>
      <c r="C161" s="63"/>
      <c r="D161" s="59"/>
    </row>
    <row r="162" spans="1:10" x14ac:dyDescent="0.25">
      <c r="A162" s="61" t="s">
        <v>13</v>
      </c>
      <c r="B162" s="62" t="s">
        <v>219</v>
      </c>
      <c r="C162" s="63"/>
      <c r="D162" s="59"/>
    </row>
    <row r="163" spans="1:10" ht="30" x14ac:dyDescent="0.25">
      <c r="A163" s="61" t="s">
        <v>0</v>
      </c>
      <c r="B163" s="64" t="s">
        <v>233</v>
      </c>
      <c r="C163" s="63"/>
      <c r="D163" s="59"/>
    </row>
    <row r="164" spans="1:10" x14ac:dyDescent="0.25">
      <c r="A164" s="61" t="s">
        <v>132</v>
      </c>
      <c r="B164" s="62" t="s">
        <v>234</v>
      </c>
      <c r="C164" s="63"/>
      <c r="D164" s="59"/>
    </row>
    <row r="165" spans="1:10" x14ac:dyDescent="0.25">
      <c r="A165" s="61" t="s">
        <v>133</v>
      </c>
      <c r="B165" s="64" t="s">
        <v>235</v>
      </c>
      <c r="C165" s="63"/>
      <c r="D165" s="59"/>
    </row>
    <row r="166" spans="1:10" x14ac:dyDescent="0.25">
      <c r="A166" s="61" t="s">
        <v>134</v>
      </c>
      <c r="B166" s="62" t="s">
        <v>236</v>
      </c>
      <c r="C166" s="63"/>
      <c r="D166" s="59"/>
    </row>
    <row r="167" spans="1:10" x14ac:dyDescent="0.25">
      <c r="A167" s="61" t="s">
        <v>135</v>
      </c>
      <c r="B167" s="65" t="s">
        <v>268</v>
      </c>
      <c r="C167" s="66"/>
      <c r="D167" s="59"/>
    </row>
    <row r="168" spans="1:10" x14ac:dyDescent="0.25">
      <c r="D168" s="59"/>
    </row>
    <row r="169" spans="1:10" x14ac:dyDescent="0.25">
      <c r="D169" s="59"/>
    </row>
    <row r="170" spans="1:10" x14ac:dyDescent="0.25">
      <c r="D170" s="59"/>
    </row>
    <row r="171" spans="1:10" ht="18.75" x14ac:dyDescent="0.3">
      <c r="A171" s="161" t="s">
        <v>237</v>
      </c>
      <c r="B171" s="161"/>
      <c r="C171" s="161"/>
      <c r="D171" s="161"/>
    </row>
    <row r="172" spans="1:10" x14ac:dyDescent="0.25">
      <c r="D172" s="59"/>
    </row>
    <row r="173" spans="1:10" x14ac:dyDescent="0.25">
      <c r="A173" s="60" t="s">
        <v>100</v>
      </c>
      <c r="B173" s="67" t="s">
        <v>221</v>
      </c>
      <c r="C173" s="68" t="s">
        <v>203</v>
      </c>
      <c r="D173" s="68" t="s">
        <v>204</v>
      </c>
      <c r="E173" s="4"/>
      <c r="F173" s="67" t="s">
        <v>205</v>
      </c>
      <c r="G173" s="68"/>
      <c r="H173" s="68"/>
      <c r="I173" s="68"/>
      <c r="J173" s="68"/>
    </row>
    <row r="174" spans="1:10" x14ac:dyDescent="0.25">
      <c r="A174" s="61" t="s">
        <v>3</v>
      </c>
      <c r="B174" s="66" t="s">
        <v>206</v>
      </c>
      <c r="C174" s="66" t="s">
        <v>207</v>
      </c>
      <c r="D174" s="66"/>
      <c r="E174" s="4"/>
      <c r="F174" s="69" t="s">
        <v>208</v>
      </c>
      <c r="G174" s="70" t="s">
        <v>207</v>
      </c>
      <c r="H174" s="66"/>
      <c r="I174" s="66" t="s">
        <v>209</v>
      </c>
      <c r="J174" s="66"/>
    </row>
    <row r="175" spans="1:10" x14ac:dyDescent="0.25">
      <c r="A175" s="61" t="s">
        <v>5</v>
      </c>
      <c r="B175" s="66" t="s">
        <v>210</v>
      </c>
      <c r="C175" s="66" t="s">
        <v>207</v>
      </c>
      <c r="D175" s="66"/>
      <c r="E175" s="4"/>
      <c r="F175" s="69" t="s">
        <v>211</v>
      </c>
      <c r="G175" s="66">
        <v>7</v>
      </c>
      <c r="H175" s="66"/>
      <c r="I175" s="71" t="s">
        <v>212</v>
      </c>
      <c r="J175" s="66"/>
    </row>
    <row r="176" spans="1:10" x14ac:dyDescent="0.25">
      <c r="A176" s="61" t="s">
        <v>6</v>
      </c>
      <c r="B176" s="66" t="s">
        <v>213</v>
      </c>
      <c r="C176" s="66" t="s">
        <v>207</v>
      </c>
      <c r="D176" s="66"/>
      <c r="E176" s="4"/>
      <c r="F176" s="69" t="s">
        <v>214</v>
      </c>
      <c r="G176" s="66">
        <v>10</v>
      </c>
      <c r="H176" s="66"/>
      <c r="I176" s="71" t="s">
        <v>215</v>
      </c>
      <c r="J176" s="66"/>
    </row>
    <row r="177" spans="1:10" x14ac:dyDescent="0.25">
      <c r="A177" s="61" t="s">
        <v>8</v>
      </c>
      <c r="B177" s="66" t="s">
        <v>216</v>
      </c>
      <c r="C177" s="66" t="s">
        <v>88</v>
      </c>
      <c r="D177" s="66"/>
      <c r="E177" s="4"/>
      <c r="F177" s="69" t="s">
        <v>217</v>
      </c>
      <c r="G177" s="66">
        <v>12</v>
      </c>
      <c r="H177" s="66"/>
      <c r="I177" s="71" t="s">
        <v>218</v>
      </c>
      <c r="J177" s="66"/>
    </row>
    <row r="178" spans="1:10" x14ac:dyDescent="0.25">
      <c r="A178" s="72" t="s">
        <v>10</v>
      </c>
      <c r="B178" s="73" t="s">
        <v>219</v>
      </c>
      <c r="C178" s="74" t="s">
        <v>88</v>
      </c>
      <c r="D178" s="66"/>
      <c r="E178" s="4"/>
      <c r="F178" s="4"/>
      <c r="G178" s="4"/>
      <c r="H178" s="4"/>
      <c r="I178" s="4"/>
      <c r="J178" s="4"/>
    </row>
    <row r="179" spans="1:10" x14ac:dyDescent="0.25">
      <c r="A179" s="72" t="s">
        <v>11</v>
      </c>
      <c r="B179" s="73" t="s">
        <v>220</v>
      </c>
      <c r="C179" s="74" t="s">
        <v>88</v>
      </c>
      <c r="D179" s="66"/>
      <c r="E179" s="4"/>
      <c r="F179" s="4"/>
      <c r="G179" s="4"/>
      <c r="H179" s="4"/>
      <c r="I179" s="4"/>
      <c r="J179" s="4"/>
    </row>
    <row r="180" spans="1:10" x14ac:dyDescent="0.25">
      <c r="D180" s="59"/>
    </row>
    <row r="182" spans="1:10" ht="19.5" thickBot="1" x14ac:dyDescent="0.3">
      <c r="A182" s="141" t="s">
        <v>238</v>
      </c>
      <c r="B182" s="141"/>
      <c r="C182" s="141"/>
      <c r="D182" s="141"/>
    </row>
    <row r="183" spans="1:10" x14ac:dyDescent="0.25">
      <c r="A183" s="75" t="s">
        <v>99</v>
      </c>
      <c r="B183" s="76" t="s">
        <v>51</v>
      </c>
      <c r="C183" s="76" t="s">
        <v>165</v>
      </c>
      <c r="D183" s="76" t="s">
        <v>2</v>
      </c>
    </row>
    <row r="184" spans="1:10" x14ac:dyDescent="0.25">
      <c r="A184" s="77" t="s">
        <v>3</v>
      </c>
      <c r="B184" s="144" t="s">
        <v>51</v>
      </c>
      <c r="C184" s="144"/>
      <c r="D184" s="78"/>
    </row>
    <row r="185" spans="1:10" x14ac:dyDescent="0.25">
      <c r="A185" s="79" t="s">
        <v>63</v>
      </c>
      <c r="B185" s="145" t="s">
        <v>148</v>
      </c>
      <c r="C185" s="145"/>
      <c r="D185" s="78"/>
    </row>
    <row r="186" spans="1:10" x14ac:dyDescent="0.25">
      <c r="A186" s="79" t="s">
        <v>160</v>
      </c>
      <c r="B186" s="162" t="s">
        <v>149</v>
      </c>
      <c r="C186" s="162"/>
      <c r="D186" s="78"/>
    </row>
    <row r="187" spans="1:10" x14ac:dyDescent="0.25">
      <c r="A187" s="79" t="s">
        <v>161</v>
      </c>
      <c r="B187" s="162" t="s">
        <v>150</v>
      </c>
      <c r="C187" s="162"/>
      <c r="D187" s="78"/>
    </row>
    <row r="188" spans="1:10" x14ac:dyDescent="0.25">
      <c r="A188" s="79" t="s">
        <v>162</v>
      </c>
      <c r="B188" s="163" t="s">
        <v>151</v>
      </c>
      <c r="C188" s="163"/>
      <c r="D188" s="78"/>
    </row>
    <row r="189" spans="1:10" x14ac:dyDescent="0.25">
      <c r="A189" s="79" t="s">
        <v>163</v>
      </c>
      <c r="B189" s="162" t="s">
        <v>152</v>
      </c>
      <c r="C189" s="162"/>
      <c r="D189" s="78"/>
    </row>
    <row r="190" spans="1:10" x14ac:dyDescent="0.25">
      <c r="A190" s="79" t="s">
        <v>164</v>
      </c>
      <c r="B190" s="162" t="s">
        <v>153</v>
      </c>
      <c r="C190" s="162"/>
      <c r="D190" s="78"/>
    </row>
    <row r="191" spans="1:10" x14ac:dyDescent="0.25">
      <c r="A191" s="79" t="s">
        <v>166</v>
      </c>
      <c r="B191" s="145" t="s">
        <v>170</v>
      </c>
      <c r="C191" s="145"/>
      <c r="D191" s="78"/>
    </row>
    <row r="192" spans="1:10" x14ac:dyDescent="0.25">
      <c r="A192" s="79" t="s">
        <v>167</v>
      </c>
      <c r="B192" s="145" t="s">
        <v>171</v>
      </c>
      <c r="C192" s="145"/>
      <c r="D192" s="78"/>
    </row>
    <row r="193" spans="1:4" x14ac:dyDescent="0.25">
      <c r="A193" s="79" t="s">
        <v>168</v>
      </c>
      <c r="B193" s="145" t="s">
        <v>172</v>
      </c>
      <c r="C193" s="145"/>
      <c r="D193" s="78"/>
    </row>
    <row r="194" spans="1:4" x14ac:dyDescent="0.25">
      <c r="A194" s="79" t="s">
        <v>169</v>
      </c>
      <c r="B194" s="145" t="s">
        <v>157</v>
      </c>
      <c r="C194" s="145"/>
      <c r="D194" s="78"/>
    </row>
    <row r="195" spans="1:4" ht="15.75" thickBot="1" x14ac:dyDescent="0.3">
      <c r="A195" s="190" t="s">
        <v>33</v>
      </c>
      <c r="B195" s="191"/>
      <c r="C195" s="192"/>
      <c r="D195" s="57">
        <f>SUM(D185:D194)</f>
        <v>0</v>
      </c>
    </row>
    <row r="199" spans="1:4" ht="17.25" x14ac:dyDescent="0.25">
      <c r="A199" s="130" t="s">
        <v>224</v>
      </c>
      <c r="B199" s="130"/>
      <c r="C199" s="130"/>
      <c r="D199" s="130"/>
    </row>
    <row r="200" spans="1:4" x14ac:dyDescent="0.25">
      <c r="A200" s="58"/>
    </row>
    <row r="201" spans="1:4" ht="30" x14ac:dyDescent="0.25">
      <c r="A201" s="77" t="s">
        <v>3</v>
      </c>
      <c r="B201" s="80" t="s">
        <v>222</v>
      </c>
      <c r="C201" s="146" t="s">
        <v>88</v>
      </c>
      <c r="D201" s="147"/>
    </row>
    <row r="202" spans="1:4" ht="30.75" thickBot="1" x14ac:dyDescent="0.3">
      <c r="A202" s="43" t="s">
        <v>5</v>
      </c>
      <c r="B202" s="36" t="s">
        <v>239</v>
      </c>
      <c r="C202" s="81"/>
      <c r="D202" s="46"/>
    </row>
    <row r="203" spans="1:4" ht="15.75" thickBot="1" x14ac:dyDescent="0.3">
      <c r="A203" s="43" t="s">
        <v>6</v>
      </c>
      <c r="B203" s="36" t="s">
        <v>240</v>
      </c>
      <c r="C203" s="122">
        <f>C113</f>
        <v>0</v>
      </c>
      <c r="D203" s="123"/>
    </row>
    <row r="204" spans="1:4" ht="30.75" thickBot="1" x14ac:dyDescent="0.3">
      <c r="A204" s="43" t="s">
        <v>8</v>
      </c>
      <c r="B204" s="36" t="s">
        <v>241</v>
      </c>
      <c r="C204" s="122">
        <f>C196</f>
        <v>0</v>
      </c>
      <c r="D204" s="123"/>
    </row>
    <row r="205" spans="1:4" ht="15.75" thickBot="1" x14ac:dyDescent="0.3">
      <c r="A205" s="120" t="s">
        <v>61</v>
      </c>
      <c r="B205" s="121"/>
      <c r="C205" s="122">
        <f>SUM(C201:D204)</f>
        <v>0</v>
      </c>
      <c r="D205" s="123"/>
    </row>
    <row r="206" spans="1:4" ht="15.75" thickBot="1" x14ac:dyDescent="0.3">
      <c r="A206" s="124" t="s">
        <v>223</v>
      </c>
      <c r="B206" s="125"/>
      <c r="C206" s="136">
        <f>SUM(C205:C205)</f>
        <v>0</v>
      </c>
      <c r="D206" s="137"/>
    </row>
    <row r="211" spans="1:4" ht="18.75" x14ac:dyDescent="0.3">
      <c r="A211" s="142" t="s">
        <v>197</v>
      </c>
      <c r="B211" s="142"/>
      <c r="C211" s="142"/>
      <c r="D211" s="142"/>
    </row>
    <row r="212" spans="1:4" ht="15.75" x14ac:dyDescent="0.25">
      <c r="A212" s="82" t="s">
        <v>199</v>
      </c>
      <c r="B212" s="83" t="s">
        <v>101</v>
      </c>
      <c r="C212" s="143" t="s">
        <v>102</v>
      </c>
      <c r="D212" s="143"/>
    </row>
    <row r="213" spans="1:4" ht="15.75" x14ac:dyDescent="0.25">
      <c r="A213" s="79" t="s">
        <v>3</v>
      </c>
      <c r="B213" s="149" t="s">
        <v>94</v>
      </c>
      <c r="C213" s="149"/>
      <c r="D213" s="84" t="s">
        <v>88</v>
      </c>
    </row>
    <row r="214" spans="1:4" ht="15.75" x14ac:dyDescent="0.25">
      <c r="A214" s="79" t="s">
        <v>5</v>
      </c>
      <c r="B214" s="135" t="s">
        <v>95</v>
      </c>
      <c r="C214" s="135"/>
      <c r="D214" s="85" t="s">
        <v>96</v>
      </c>
    </row>
    <row r="215" spans="1:4" ht="15.75" customHeight="1" x14ac:dyDescent="0.25">
      <c r="A215" s="79" t="s">
        <v>6</v>
      </c>
      <c r="B215" s="148" t="s">
        <v>269</v>
      </c>
      <c r="C215" s="148"/>
      <c r="D215" s="85" t="s">
        <v>97</v>
      </c>
    </row>
    <row r="216" spans="1:4" ht="15.75" x14ac:dyDescent="0.25">
      <c r="A216" s="79" t="s">
        <v>8</v>
      </c>
      <c r="B216" s="135" t="s">
        <v>98</v>
      </c>
      <c r="C216" s="135"/>
      <c r="D216" s="86"/>
    </row>
    <row r="217" spans="1:4" ht="15.75" x14ac:dyDescent="0.25">
      <c r="A217" s="79" t="s">
        <v>10</v>
      </c>
      <c r="B217" s="139" t="s">
        <v>143</v>
      </c>
      <c r="C217" s="139"/>
      <c r="D217" s="86" t="s">
        <v>88</v>
      </c>
    </row>
    <row r="218" spans="1:4" ht="15.75" x14ac:dyDescent="0.25">
      <c r="A218" s="87" t="s">
        <v>11</v>
      </c>
      <c r="B218" s="140" t="s">
        <v>144</v>
      </c>
      <c r="C218" s="140"/>
      <c r="D218" s="88" t="s">
        <v>88</v>
      </c>
    </row>
    <row r="220" spans="1:4" ht="15.75" x14ac:dyDescent="0.25">
      <c r="A220" s="82" t="s">
        <v>200</v>
      </c>
      <c r="B220" s="83" t="s">
        <v>103</v>
      </c>
      <c r="C220" s="89"/>
      <c r="D220" s="90" t="s">
        <v>136</v>
      </c>
    </row>
    <row r="221" spans="1:4" ht="15.75" x14ac:dyDescent="0.25">
      <c r="A221" s="79" t="s">
        <v>3</v>
      </c>
      <c r="B221" s="91" t="s">
        <v>104</v>
      </c>
      <c r="C221" s="84"/>
      <c r="D221" s="86"/>
    </row>
    <row r="222" spans="1:4" ht="15.75" x14ac:dyDescent="0.25">
      <c r="A222" s="79" t="s">
        <v>5</v>
      </c>
      <c r="B222" s="91" t="s">
        <v>105</v>
      </c>
      <c r="C222" s="84"/>
      <c r="D222" s="86" t="s">
        <v>88</v>
      </c>
    </row>
    <row r="223" spans="1:4" ht="15.75" x14ac:dyDescent="0.25">
      <c r="A223" s="79" t="s">
        <v>6</v>
      </c>
      <c r="B223" s="91" t="s">
        <v>112</v>
      </c>
      <c r="C223" s="84"/>
      <c r="D223" s="86"/>
    </row>
    <row r="224" spans="1:4" ht="15.75" x14ac:dyDescent="0.25">
      <c r="A224" s="79" t="s">
        <v>8</v>
      </c>
      <c r="B224" s="91" t="s">
        <v>270</v>
      </c>
      <c r="C224" s="84"/>
      <c r="D224" s="86"/>
    </row>
    <row r="225" spans="1:4" ht="15.75" x14ac:dyDescent="0.25">
      <c r="A225" s="79" t="s">
        <v>10</v>
      </c>
      <c r="B225" s="91" t="s">
        <v>106</v>
      </c>
      <c r="C225" s="84"/>
      <c r="D225" s="86" t="s">
        <v>88</v>
      </c>
    </row>
    <row r="226" spans="1:4" ht="15.75" x14ac:dyDescent="0.25">
      <c r="A226" s="79" t="s">
        <v>11</v>
      </c>
      <c r="B226" s="91" t="s">
        <v>107</v>
      </c>
      <c r="C226" s="92"/>
      <c r="D226" s="86"/>
    </row>
    <row r="227" spans="1:4" ht="15.75" x14ac:dyDescent="0.25">
      <c r="A227" s="79" t="s">
        <v>12</v>
      </c>
      <c r="B227" s="91" t="s">
        <v>271</v>
      </c>
      <c r="C227" s="92"/>
      <c r="D227" s="86" t="s">
        <v>88</v>
      </c>
    </row>
    <row r="228" spans="1:4" ht="15.75" x14ac:dyDescent="0.25">
      <c r="A228" s="87" t="s">
        <v>13</v>
      </c>
      <c r="B228" s="93" t="s">
        <v>108</v>
      </c>
      <c r="C228" s="94"/>
      <c r="D228" s="88" t="s">
        <v>88</v>
      </c>
    </row>
    <row r="230" spans="1:4" ht="15.75" x14ac:dyDescent="0.25">
      <c r="B230" s="95"/>
      <c r="C230" s="96"/>
    </row>
    <row r="231" spans="1:4" ht="15.75" x14ac:dyDescent="0.25">
      <c r="A231" s="82" t="s">
        <v>201</v>
      </c>
      <c r="B231" s="127" t="s">
        <v>158</v>
      </c>
      <c r="C231" s="127"/>
      <c r="D231" s="97" t="s">
        <v>88</v>
      </c>
    </row>
    <row r="232" spans="1:4" ht="15.75" x14ac:dyDescent="0.25">
      <c r="A232" s="79" t="s">
        <v>3</v>
      </c>
      <c r="B232" s="135" t="s">
        <v>109</v>
      </c>
      <c r="C232" s="135"/>
      <c r="D232" s="86"/>
    </row>
    <row r="233" spans="1:4" ht="15.75" x14ac:dyDescent="0.25">
      <c r="A233" s="79" t="s">
        <v>5</v>
      </c>
      <c r="B233" s="135" t="s">
        <v>139</v>
      </c>
      <c r="C233" s="135"/>
      <c r="D233" s="86"/>
    </row>
    <row r="234" spans="1:4" ht="15.75" x14ac:dyDescent="0.25">
      <c r="A234" s="79" t="s">
        <v>6</v>
      </c>
      <c r="B234" s="135" t="s">
        <v>154</v>
      </c>
      <c r="C234" s="135"/>
      <c r="D234" s="86"/>
    </row>
    <row r="235" spans="1:4" ht="15.75" x14ac:dyDescent="0.25">
      <c r="A235" s="79" t="s">
        <v>8</v>
      </c>
      <c r="B235" s="135" t="s">
        <v>155</v>
      </c>
      <c r="C235" s="135"/>
      <c r="D235" s="86"/>
    </row>
    <row r="236" spans="1:4" ht="15.75" x14ac:dyDescent="0.25">
      <c r="A236" s="79" t="s">
        <v>10</v>
      </c>
      <c r="B236" s="135" t="s">
        <v>111</v>
      </c>
      <c r="C236" s="135"/>
      <c r="D236" s="86"/>
    </row>
    <row r="237" spans="1:4" ht="15.75" x14ac:dyDescent="0.25">
      <c r="A237" s="79" t="s">
        <v>11</v>
      </c>
      <c r="B237" s="135" t="s">
        <v>110</v>
      </c>
      <c r="C237" s="135"/>
      <c r="D237" s="86"/>
    </row>
    <row r="238" spans="1:4" ht="15.75" x14ac:dyDescent="0.25">
      <c r="A238" s="79" t="s">
        <v>12</v>
      </c>
      <c r="B238" s="135" t="s">
        <v>156</v>
      </c>
      <c r="C238" s="135"/>
      <c r="D238" s="86"/>
    </row>
    <row r="239" spans="1:4" ht="15.75" x14ac:dyDescent="0.25">
      <c r="A239" s="79" t="s">
        <v>13</v>
      </c>
      <c r="B239" s="135" t="s">
        <v>157</v>
      </c>
      <c r="C239" s="135"/>
      <c r="D239" s="86"/>
    </row>
    <row r="240" spans="1:4" ht="15.75" x14ac:dyDescent="0.25">
      <c r="A240" s="79" t="s">
        <v>0</v>
      </c>
      <c r="B240" s="128" t="s">
        <v>33</v>
      </c>
      <c r="C240" s="129"/>
      <c r="D240" s="86"/>
    </row>
    <row r="241" spans="1:4" ht="15.75" x14ac:dyDescent="0.25">
      <c r="A241" s="87" t="s">
        <v>132</v>
      </c>
      <c r="B241" s="126" t="s">
        <v>272</v>
      </c>
      <c r="C241" s="126"/>
      <c r="D241" s="88"/>
    </row>
    <row r="242" spans="1:4" x14ac:dyDescent="0.25">
      <c r="A242" s="98"/>
      <c r="B242" s="99"/>
      <c r="C242" s="99"/>
      <c r="D242" s="99"/>
    </row>
    <row r="244" spans="1:4" ht="15.75" x14ac:dyDescent="0.25">
      <c r="A244" s="100" t="s">
        <v>202</v>
      </c>
      <c r="B244" s="101" t="s">
        <v>159</v>
      </c>
      <c r="C244" s="102"/>
      <c r="D244" s="103" t="s">
        <v>145</v>
      </c>
    </row>
    <row r="245" spans="1:4" ht="15.75" x14ac:dyDescent="0.25">
      <c r="A245" s="104" t="s">
        <v>3</v>
      </c>
      <c r="B245" s="105" t="s">
        <v>146</v>
      </c>
      <c r="C245" s="86"/>
      <c r="D245" s="86"/>
    </row>
    <row r="246" spans="1:4" ht="15.75" x14ac:dyDescent="0.25">
      <c r="A246" s="104" t="s">
        <v>5</v>
      </c>
      <c r="B246" s="105" t="s">
        <v>147</v>
      </c>
      <c r="C246" s="86"/>
      <c r="D246" s="86"/>
    </row>
    <row r="247" spans="1:4" ht="15.75" x14ac:dyDescent="0.25">
      <c r="A247" s="104" t="s">
        <v>6</v>
      </c>
      <c r="B247" s="105" t="s">
        <v>273</v>
      </c>
      <c r="C247" s="86"/>
      <c r="D247" s="86"/>
    </row>
    <row r="248" spans="1:4" ht="15.75" x14ac:dyDescent="0.25">
      <c r="A248" s="106"/>
      <c r="B248" s="99"/>
    </row>
    <row r="250" spans="1:4" ht="18" thickBot="1" x14ac:dyDescent="0.3">
      <c r="A250" s="130" t="s">
        <v>242</v>
      </c>
      <c r="B250" s="130"/>
      <c r="C250" s="130"/>
      <c r="D250" s="130"/>
    </row>
    <row r="251" spans="1:4" ht="15.75" thickBot="1" x14ac:dyDescent="0.3">
      <c r="A251" s="124" t="s">
        <v>140</v>
      </c>
      <c r="B251" s="131"/>
      <c r="C251" s="132" t="s">
        <v>60</v>
      </c>
      <c r="D251" s="132"/>
    </row>
    <row r="252" spans="1:4" ht="15.75" thickBot="1" x14ac:dyDescent="0.3">
      <c r="A252" s="43" t="s">
        <v>3</v>
      </c>
      <c r="B252" s="36" t="s">
        <v>141</v>
      </c>
      <c r="C252" s="133">
        <f>D216</f>
        <v>0</v>
      </c>
      <c r="D252" s="134"/>
    </row>
    <row r="253" spans="1:4" ht="15.75" thickBot="1" x14ac:dyDescent="0.3">
      <c r="A253" s="43" t="s">
        <v>5</v>
      </c>
      <c r="B253" s="36" t="s">
        <v>103</v>
      </c>
      <c r="C253" s="122" t="str">
        <f>D228</f>
        <v>R$</v>
      </c>
      <c r="D253" s="123"/>
    </row>
    <row r="254" spans="1:4" ht="15.75" thickBot="1" x14ac:dyDescent="0.3">
      <c r="A254" s="43" t="s">
        <v>6</v>
      </c>
      <c r="B254" s="36" t="s">
        <v>142</v>
      </c>
      <c r="C254" s="122">
        <f>C241</f>
        <v>0</v>
      </c>
      <c r="D254" s="123"/>
    </row>
    <row r="255" spans="1:4" ht="15.75" thickBot="1" x14ac:dyDescent="0.3">
      <c r="A255" s="107" t="s">
        <v>8</v>
      </c>
      <c r="B255" s="36" t="s">
        <v>173</v>
      </c>
      <c r="C255" s="108" t="s">
        <v>88</v>
      </c>
      <c r="D255" s="109"/>
    </row>
    <row r="256" spans="1:4" ht="15.75" thickBot="1" x14ac:dyDescent="0.3">
      <c r="A256" s="120" t="s">
        <v>61</v>
      </c>
      <c r="B256" s="121"/>
      <c r="C256" s="122">
        <f>SUM(C252:D254)</f>
        <v>0</v>
      </c>
      <c r="D256" s="123"/>
    </row>
    <row r="259" spans="1:4" ht="19.5" thickBot="1" x14ac:dyDescent="0.3">
      <c r="A259" s="141" t="s">
        <v>243</v>
      </c>
      <c r="B259" s="141"/>
      <c r="C259" s="141"/>
      <c r="D259" s="141"/>
    </row>
    <row r="260" spans="1:4" ht="15.75" thickBot="1" x14ac:dyDescent="0.3">
      <c r="A260" s="33" t="s">
        <v>181</v>
      </c>
      <c r="B260" s="34" t="s">
        <v>244</v>
      </c>
      <c r="C260" s="34" t="s">
        <v>165</v>
      </c>
      <c r="D260" s="34" t="s">
        <v>2</v>
      </c>
    </row>
    <row r="261" spans="1:4" ht="15.75" thickBot="1" x14ac:dyDescent="0.3">
      <c r="A261" s="43" t="s">
        <v>3</v>
      </c>
      <c r="B261" s="36" t="s">
        <v>57</v>
      </c>
      <c r="C261" s="47" t="s">
        <v>24</v>
      </c>
      <c r="D261" s="55"/>
    </row>
    <row r="262" spans="1:4" ht="15.75" thickBot="1" x14ac:dyDescent="0.3">
      <c r="A262" s="43" t="s">
        <v>5</v>
      </c>
      <c r="B262" s="36" t="s">
        <v>52</v>
      </c>
      <c r="C262" s="47">
        <f>SUM(C263,C266,C267)</f>
        <v>0</v>
      </c>
      <c r="D262" s="55"/>
    </row>
    <row r="263" spans="1:4" ht="15.75" thickBot="1" x14ac:dyDescent="0.3">
      <c r="A263" s="43" t="s">
        <v>245</v>
      </c>
      <c r="B263" s="36" t="s">
        <v>53</v>
      </c>
      <c r="C263" s="47">
        <f>SUM(C264:C265)</f>
        <v>0</v>
      </c>
      <c r="D263" s="55"/>
    </row>
    <row r="264" spans="1:4" ht="15.75" thickBot="1" x14ac:dyDescent="0.3">
      <c r="A264" s="43" t="s">
        <v>246</v>
      </c>
      <c r="B264" s="36" t="s">
        <v>65</v>
      </c>
      <c r="C264" s="47"/>
      <c r="D264" s="55"/>
    </row>
    <row r="265" spans="1:4" ht="15.75" thickBot="1" x14ac:dyDescent="0.3">
      <c r="A265" s="43" t="s">
        <v>247</v>
      </c>
      <c r="B265" s="36" t="s">
        <v>66</v>
      </c>
      <c r="C265" s="47"/>
      <c r="D265" s="55"/>
    </row>
    <row r="266" spans="1:4" ht="15.75" thickBot="1" x14ac:dyDescent="0.3">
      <c r="A266" s="43" t="s">
        <v>248</v>
      </c>
      <c r="B266" s="36" t="s">
        <v>54</v>
      </c>
      <c r="C266" s="47"/>
      <c r="D266" s="55"/>
    </row>
    <row r="267" spans="1:4" ht="15.75" thickBot="1" x14ac:dyDescent="0.3">
      <c r="A267" s="43" t="s">
        <v>249</v>
      </c>
      <c r="B267" s="46" t="s">
        <v>55</v>
      </c>
      <c r="C267" s="47">
        <f>SUM(C268)</f>
        <v>0</v>
      </c>
      <c r="D267" s="55"/>
    </row>
    <row r="268" spans="1:4" ht="15.75" thickBot="1" x14ac:dyDescent="0.3">
      <c r="A268" s="43" t="s">
        <v>250</v>
      </c>
      <c r="B268" s="46" t="s">
        <v>67</v>
      </c>
      <c r="C268" s="47"/>
      <c r="D268" s="55"/>
    </row>
    <row r="269" spans="1:4" ht="15.75" thickBot="1" x14ac:dyDescent="0.3">
      <c r="A269" s="43" t="s">
        <v>251</v>
      </c>
      <c r="B269" s="36" t="s">
        <v>56</v>
      </c>
      <c r="C269" s="47"/>
      <c r="D269" s="55"/>
    </row>
    <row r="270" spans="1:4" ht="15.75" thickBot="1" x14ac:dyDescent="0.3">
      <c r="A270" s="124" t="s">
        <v>33</v>
      </c>
      <c r="B270" s="131"/>
      <c r="C270" s="125"/>
      <c r="D270" s="57"/>
    </row>
    <row r="273" spans="1:9" ht="18.75" x14ac:dyDescent="0.3">
      <c r="A273" s="159" t="s">
        <v>252</v>
      </c>
      <c r="B273" s="159"/>
      <c r="C273" s="159"/>
    </row>
    <row r="274" spans="1:9" x14ac:dyDescent="0.25">
      <c r="A274" s="110" t="s">
        <v>3</v>
      </c>
      <c r="B274" s="111" t="s">
        <v>174</v>
      </c>
      <c r="C274" s="112" t="s">
        <v>88</v>
      </c>
    </row>
    <row r="275" spans="1:9" x14ac:dyDescent="0.25">
      <c r="A275" s="110" t="s">
        <v>5</v>
      </c>
      <c r="B275" s="111" t="s">
        <v>175</v>
      </c>
      <c r="C275" s="112" t="s">
        <v>88</v>
      </c>
    </row>
    <row r="276" spans="1:9" x14ac:dyDescent="0.25">
      <c r="A276" s="110" t="s">
        <v>6</v>
      </c>
      <c r="B276" s="111" t="s">
        <v>176</v>
      </c>
      <c r="C276" s="112" t="s">
        <v>88</v>
      </c>
    </row>
    <row r="277" spans="1:9" x14ac:dyDescent="0.25">
      <c r="A277" s="110" t="s">
        <v>8</v>
      </c>
      <c r="B277" s="111" t="s">
        <v>253</v>
      </c>
      <c r="C277" s="112" t="s">
        <v>88</v>
      </c>
    </row>
    <row r="278" spans="1:9" x14ac:dyDescent="0.25">
      <c r="A278" s="110" t="s">
        <v>10</v>
      </c>
      <c r="B278" s="111" t="s">
        <v>254</v>
      </c>
      <c r="C278" s="113" t="s">
        <v>97</v>
      </c>
    </row>
    <row r="279" spans="1:9" x14ac:dyDescent="0.25">
      <c r="A279" s="110" t="s">
        <v>11</v>
      </c>
      <c r="B279" s="111" t="s">
        <v>255</v>
      </c>
      <c r="C279" s="112" t="s">
        <v>88</v>
      </c>
    </row>
    <row r="281" spans="1:9" ht="15.75" x14ac:dyDescent="0.25">
      <c r="A281" s="117" t="s">
        <v>276</v>
      </c>
      <c r="B281" s="118"/>
      <c r="C281" s="116"/>
      <c r="D281" s="116"/>
      <c r="E281" s="116"/>
      <c r="F281" s="116"/>
      <c r="G281" s="116"/>
      <c r="H281" s="116"/>
      <c r="I281" s="116"/>
    </row>
    <row r="282" spans="1:9" ht="15.75" x14ac:dyDescent="0.25">
      <c r="A282" s="119"/>
      <c r="B282" s="119"/>
      <c r="C282" s="116"/>
      <c r="D282" s="116"/>
    </row>
    <row r="283" spans="1:9" ht="15.75" x14ac:dyDescent="0.25">
      <c r="A283" s="116"/>
      <c r="B283" s="116"/>
      <c r="C283" s="116"/>
      <c r="D283" s="116"/>
      <c r="E283" s="116"/>
    </row>
    <row r="284" spans="1:9" ht="15.75" x14ac:dyDescent="0.25">
      <c r="A284" s="187" t="s">
        <v>277</v>
      </c>
      <c r="B284" s="187"/>
      <c r="C284" s="116"/>
      <c r="D284" s="116"/>
      <c r="E284" s="116"/>
    </row>
    <row r="285" spans="1:9" ht="15.75" x14ac:dyDescent="0.25">
      <c r="A285" s="188"/>
      <c r="B285" s="188"/>
      <c r="C285" s="116"/>
      <c r="D285" s="116"/>
      <c r="E285" s="116"/>
    </row>
  </sheetData>
  <mergeCells count="118">
    <mergeCell ref="A2:E2"/>
    <mergeCell ref="A284:B284"/>
    <mergeCell ref="A285:B285"/>
    <mergeCell ref="A28:D28"/>
    <mergeCell ref="A29:D29"/>
    <mergeCell ref="D17:E17"/>
    <mergeCell ref="D18:E18"/>
    <mergeCell ref="D19:E19"/>
    <mergeCell ref="B16:C16"/>
    <mergeCell ref="B17:C17"/>
    <mergeCell ref="B18:C18"/>
    <mergeCell ref="A5:E5"/>
    <mergeCell ref="B193:C193"/>
    <mergeCell ref="B194:C194"/>
    <mergeCell ref="A195:C195"/>
    <mergeCell ref="A182:D182"/>
    <mergeCell ref="A98:B98"/>
    <mergeCell ref="A90:B90"/>
    <mergeCell ref="A259:D259"/>
    <mergeCell ref="C146:D146"/>
    <mergeCell ref="A6:E6"/>
    <mergeCell ref="A8:E8"/>
    <mergeCell ref="A9:E9"/>
    <mergeCell ref="A10:E10"/>
    <mergeCell ref="A11:E11"/>
    <mergeCell ref="A39:C39"/>
    <mergeCell ref="A40:C40"/>
    <mergeCell ref="A41:C41"/>
    <mergeCell ref="A45:D45"/>
    <mergeCell ref="A32:D32"/>
    <mergeCell ref="A33:E33"/>
    <mergeCell ref="A34:E34"/>
    <mergeCell ref="A35:E35"/>
    <mergeCell ref="A25:D25"/>
    <mergeCell ref="A26:D26"/>
    <mergeCell ref="A27:D27"/>
    <mergeCell ref="B19:C19"/>
    <mergeCell ref="A46:D46"/>
    <mergeCell ref="A47:D47"/>
    <mergeCell ref="A48:D48"/>
    <mergeCell ref="A12:E12"/>
    <mergeCell ref="A13:E13"/>
    <mergeCell ref="A30:D30"/>
    <mergeCell ref="D16:E16"/>
    <mergeCell ref="A273:C273"/>
    <mergeCell ref="A52:C52"/>
    <mergeCell ref="A171:D171"/>
    <mergeCell ref="A152:D152"/>
    <mergeCell ref="A92:D92"/>
    <mergeCell ref="A138:B138"/>
    <mergeCell ref="A270:C270"/>
    <mergeCell ref="A114:B114"/>
    <mergeCell ref="A80:D80"/>
    <mergeCell ref="B186:C186"/>
    <mergeCell ref="B187:C187"/>
    <mergeCell ref="B188:C188"/>
    <mergeCell ref="B189:C189"/>
    <mergeCell ref="B190:C190"/>
    <mergeCell ref="B191:C191"/>
    <mergeCell ref="B192:C192"/>
    <mergeCell ref="C145:D145"/>
    <mergeCell ref="A143:B143"/>
    <mergeCell ref="A141:D141"/>
    <mergeCell ref="A63:B63"/>
    <mergeCell ref="A75:B75"/>
    <mergeCell ref="A53:C53"/>
    <mergeCell ref="A66:C66"/>
    <mergeCell ref="A129:C129"/>
    <mergeCell ref="A104:B104"/>
    <mergeCell ref="A126:B126"/>
    <mergeCell ref="A78:C78"/>
    <mergeCell ref="A148:B148"/>
    <mergeCell ref="C148:D148"/>
    <mergeCell ref="A15:C15"/>
    <mergeCell ref="B217:C217"/>
    <mergeCell ref="B218:C218"/>
    <mergeCell ref="A100:D100"/>
    <mergeCell ref="A106:D106"/>
    <mergeCell ref="A116:D116"/>
    <mergeCell ref="A211:D211"/>
    <mergeCell ref="C212:D212"/>
    <mergeCell ref="B184:C184"/>
    <mergeCell ref="B185:C185"/>
    <mergeCell ref="A199:D199"/>
    <mergeCell ref="C201:D201"/>
    <mergeCell ref="C203:D203"/>
    <mergeCell ref="C204:D204"/>
    <mergeCell ref="B215:C215"/>
    <mergeCell ref="B213:C213"/>
    <mergeCell ref="B214:C214"/>
    <mergeCell ref="B216:C216"/>
    <mergeCell ref="A147:B147"/>
    <mergeCell ref="C147:D147"/>
    <mergeCell ref="C144:D144"/>
    <mergeCell ref="C143:D143"/>
    <mergeCell ref="A205:B205"/>
    <mergeCell ref="C205:D205"/>
    <mergeCell ref="A206:B206"/>
    <mergeCell ref="C254:D254"/>
    <mergeCell ref="A256:B256"/>
    <mergeCell ref="C256:D256"/>
    <mergeCell ref="B241:C241"/>
    <mergeCell ref="B231:C231"/>
    <mergeCell ref="B240:C240"/>
    <mergeCell ref="A250:D250"/>
    <mergeCell ref="A251:B251"/>
    <mergeCell ref="C251:D251"/>
    <mergeCell ref="C252:D252"/>
    <mergeCell ref="C253:D253"/>
    <mergeCell ref="B232:C232"/>
    <mergeCell ref="B239:C239"/>
    <mergeCell ref="B234:C234"/>
    <mergeCell ref="B235:C235"/>
    <mergeCell ref="B233:C233"/>
    <mergeCell ref="B236:C236"/>
    <mergeCell ref="B237:C237"/>
    <mergeCell ref="B238:C238"/>
    <mergeCell ref="C206:D206"/>
  </mergeCells>
  <pageMargins left="0.31496062992125984" right="0.31496062992125984" top="0.78740157480314965" bottom="0.78740157480314965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SUBANEXO XI</vt:lpstr>
    </vt:vector>
  </TitlesOfParts>
  <Company>Controladoria-Geral da União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Ferreira de Macedo</dc:creator>
  <cp:lastModifiedBy>Flavia Pierin Freitas</cp:lastModifiedBy>
  <cp:lastPrinted>2021-12-15T18:26:01Z</cp:lastPrinted>
  <dcterms:created xsi:type="dcterms:W3CDTF">2013-07-25T13:44:18Z</dcterms:created>
  <dcterms:modified xsi:type="dcterms:W3CDTF">2021-12-15T18:26:05Z</dcterms:modified>
</cp:coreProperties>
</file>